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22.xml" ContentType="application/vnd.openxmlformats-officedocument.spreadsheetml.revisionLog+xml"/>
  <Override PartName="/xl/revisions/revisionLog4.xml" ContentType="application/vnd.openxmlformats-officedocument.spreadsheetml.revisionLog+xml"/>
  <Override PartName="/xl/revisions/revisionLog17.xml" ContentType="application/vnd.openxmlformats-officedocument.spreadsheetml.revisionLog+xml"/>
  <Override PartName="/xl/revisions/revisionLog8.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３０\各教科\道徳\別葉・年間指導計画・系統表\修正（最新版）\"/>
    </mc:Choice>
  </mc:AlternateContent>
  <bookViews>
    <workbookView xWindow="0" yWindow="0" windowWidth="19200" windowHeight="11070" tabRatio="974"/>
  </bookViews>
  <sheets>
    <sheet name="資料データ" sheetId="1" r:id="rId1"/>
    <sheet name="&quot;善悪の判断，自律， 自由と責任&quot;" sheetId="7" r:id="rId2"/>
    <sheet name="正直，誠実" sheetId="5" r:id="rId3"/>
    <sheet name="節度，節制" sheetId="6" r:id="rId4"/>
    <sheet name="個性の伸長" sheetId="3" r:id="rId5"/>
    <sheet name="&quot;希望と勇気，努力と 強い意志&quot;" sheetId="2" r:id="rId6"/>
    <sheet name="真理の探究" sheetId="4" r:id="rId7"/>
    <sheet name="親切，思いやり" sheetId="9" r:id="rId8"/>
    <sheet name="感謝" sheetId="8" r:id="rId9"/>
    <sheet name="礼儀" sheetId="12" r:id="rId10"/>
    <sheet name="友情，信頼" sheetId="11" r:id="rId11"/>
    <sheet name="相互理解，寛容" sheetId="10" r:id="rId12"/>
    <sheet name="規則の尊重" sheetId="15" r:id="rId13"/>
    <sheet name="&quot;規則の尊重 生命の尊さ&quot;" sheetId="20" r:id="rId14"/>
    <sheet name="公正，公平，社会正義" sheetId="17" r:id="rId15"/>
    <sheet name="勤労，公共の精神" sheetId="16" r:id="rId16"/>
    <sheet name="&quot;家族愛，家庭生活の 充実&quot;" sheetId="14" r:id="rId17"/>
    <sheet name="&quot;よりよい学校生活， 集団生活の充実&quot;" sheetId="13" r:id="rId18"/>
    <sheet name="&quot;伝統と文化の尊重， 国や郷土を愛する態度&quot;" sheetId="19" r:id="rId19"/>
    <sheet name="国際理解，国際親善" sheetId="18" r:id="rId20"/>
    <sheet name="生命の尊さ" sheetId="24" r:id="rId21"/>
    <sheet name="自然愛護" sheetId="23" r:id="rId22"/>
    <sheet name="感動，畏敬の念" sheetId="22" r:id="rId23"/>
    <sheet name="よりよく生きる喜び" sheetId="21" r:id="rId24"/>
  </sheets>
  <definedNames>
    <definedName name="_Key1" hidden="1">#REF!</definedName>
    <definedName name="_Order1" hidden="1">255</definedName>
    <definedName name="_Order2" hidden="1">0</definedName>
    <definedName name="_Sort" hidden="1">#REF!</definedName>
    <definedName name="_xlnm.Print_Area" localSheetId="0">資料データ!$A$1:$F$237</definedName>
    <definedName name="_xlnm.Print_Titles" localSheetId="0">資料データ!$1:$2</definedName>
    <definedName name="Z_3244AE48_3467_4A00_9700_AA4E681C6BF0_.wvu.PrintArea" localSheetId="0" hidden="1">資料データ!$A$1:$F$237</definedName>
    <definedName name="Z_3244AE48_3467_4A00_9700_AA4E681C6BF0_.wvu.PrintTitles" localSheetId="0" hidden="1">資料データ!$1:$2</definedName>
    <definedName name="Z_7B99211F_6D24_42D8_A238_09B7F18E877B_.wvu.PrintArea" localSheetId="0" hidden="1">資料データ!$A$1:$F$237</definedName>
    <definedName name="Z_7B99211F_6D24_42D8_A238_09B7F18E877B_.wvu.PrintTitles" localSheetId="0" hidden="1">資料データ!$1:$2</definedName>
    <definedName name="Z_7E1F0932_3B66_4D0A_9BAF_2D83702A3871_.wvu.PrintArea" localSheetId="0" hidden="1">資料データ!$A$1:$F$237</definedName>
    <definedName name="Z_7E1F0932_3B66_4D0A_9BAF_2D83702A3871_.wvu.PrintTitles" localSheetId="0" hidden="1">資料データ!$1:$2</definedName>
    <definedName name="Z_845F81A2_F544_46D5_B344_1A924171686D_.wvu.PrintArea" localSheetId="0" hidden="1">資料データ!$A$1:$F$237</definedName>
    <definedName name="Z_845F81A2_F544_46D5_B344_1A924171686D_.wvu.PrintTitles" localSheetId="0" hidden="1">資料データ!$1:$2</definedName>
    <definedName name="Z_97D6C6C3_AE68_4D6E_9E44_FE6211A2CFAE_.wvu.PrintArea" localSheetId="0" hidden="1">資料データ!$A$1:$F$237</definedName>
    <definedName name="Z_97D6C6C3_AE68_4D6E_9E44_FE6211A2CFAE_.wvu.PrintTitles" localSheetId="0" hidden="1">資料データ!$1:$2</definedName>
    <definedName name="Z_9877799D_D7FE_474F_8975_D6435D3CC7A4_.wvu.PrintArea" localSheetId="0" hidden="1">資料データ!$A$1:$F$237</definedName>
    <definedName name="Z_9877799D_D7FE_474F_8975_D6435D3CC7A4_.wvu.PrintTitles" localSheetId="0" hidden="1">資料データ!$1:$2</definedName>
    <definedName name="Z_A10736C3_B770_43B9_8D65_0DD45662ECAB_.wvu.PrintArea" localSheetId="0" hidden="1">資料データ!$A$1:$F$237</definedName>
    <definedName name="Z_A10736C3_B770_43B9_8D65_0DD45662ECAB_.wvu.PrintTitles" localSheetId="0" hidden="1">資料データ!$1:$2</definedName>
    <definedName name="Z_DDA7DF69_BD8C_4C92_B239_C22C27CAD4A5_.wvu.PrintArea" localSheetId="0" hidden="1">資料データ!$A$1:$F$237</definedName>
    <definedName name="Z_DDA7DF69_BD8C_4C92_B239_C22C27CAD4A5_.wvu.PrintTitles" localSheetId="0" hidden="1">資料データ!$1:$2</definedName>
    <definedName name="Z_F3F902A0_E863_4632_8D83_F0A44F42AC69_.wvu.PrintArea" localSheetId="0" hidden="1">資料データ!$A$1:$F$237</definedName>
    <definedName name="Z_F3F902A0_E863_4632_8D83_F0A44F42AC69_.wvu.PrintTitles" localSheetId="0" hidden="1">資料データ!$1:$2</definedName>
  </definedNames>
  <calcPr calcId="152511"/>
  <customWorkbookViews>
    <customWorkbookView name="term21 - 個人用ビュー" guid="{97D6C6C3-AE68-4D6E-9E44-FE6211A2CFAE}" mergeInterval="0" personalView="1" maximized="1" xWindow="1" yWindow="1" windowWidth="1020" windowHeight="527" tabRatio="974" activeSheetId="13"/>
    <customWorkbookView name="term02 - 個人用ビュー" guid="{7B99211F-6D24-42D8-A238-09B7F18E877B}" mergeInterval="0" personalView="1" maximized="1" xWindow="1" yWindow="1" windowWidth="1020" windowHeight="527" tabRatio="974" activeSheetId="1"/>
    <customWorkbookView name="asami - 個人用ビュー" guid="{F3F902A0-E863-4632-8D83-F0A44F42AC69}" mergeInterval="0" personalView="1" maximized="1" xWindow="1" yWindow="1" windowWidth="1020" windowHeight="549" tabRatio="974" activeSheetId="1"/>
    <customWorkbookView name="term16 - 個人用ビュー" guid="{DDA7DF69-BD8C-4C92-B239-C22C27CAD4A5}" mergeInterval="0" personalView="1" maximized="1" xWindow="1" yWindow="1" windowWidth="1020" windowHeight="639" tabRatio="974" activeSheetId="1"/>
    <customWorkbookView name="term32 - 個人用ビュー" guid="{845F81A2-F544-46D5-B344-1A924171686D}" mergeInterval="0" personalView="1" maximized="1" xWindow="1" yWindow="1" windowWidth="776" windowHeight="572" tabRatio="974" activeSheetId="17" showFormulaBar="0"/>
    <customWorkbookView name="term25 - 個人用ビュー" guid="{3244AE48-3467-4A00-9700-AA4E681C6BF0}" mergeInterval="0" personalView="1" maximized="1" xWindow="1" yWindow="1" windowWidth="1020" windowHeight="549" tabRatio="974" activeSheetId="1"/>
    <customWorkbookView name="term30 - 個人用ビュー" guid="{A10736C3-B770-43B9-8D65-0DD45662ECAB}" mergeInterval="0" personalView="1" maximized="1" xWindow="1" yWindow="1" windowWidth="1020" windowHeight="527" tabRatio="974" activeSheetId="1"/>
    <customWorkbookView name="term29 - 個人用ビュー" guid="{7E1F0932-3B66-4D0A-9BAF-2D83702A3871}" mergeInterval="0" personalView="1" maximized="1" xWindow="1" yWindow="1" windowWidth="1020" windowHeight="549" tabRatio="974" activeSheetId="1"/>
    <customWorkbookView name="藤岡市 - 個人用ビュー" guid="{9877799D-D7FE-474F-8975-D6435D3CC7A4}" mergeInterval="0" personalView="1" maximized="1" xWindow="-8" yWindow="-8" windowWidth="1296" windowHeight="1000" tabRatio="974" activeSheetId="18"/>
  </customWorkbookViews>
</workbook>
</file>

<file path=xl/calcChain.xml><?xml version="1.0" encoding="utf-8"?>
<calcChain xmlns="http://schemas.openxmlformats.org/spreadsheetml/2006/main">
  <c r="E3" i="6" l="1"/>
  <c r="G7" i="2"/>
  <c r="F7" i="2"/>
  <c r="E7" i="2"/>
  <c r="D7" i="2"/>
  <c r="C7" i="2"/>
  <c r="C5" i="2"/>
  <c r="E7" i="7"/>
  <c r="C10" i="22"/>
  <c r="B4" i="3"/>
  <c r="C4" i="3"/>
  <c r="D4" i="3"/>
  <c r="E4" i="3"/>
  <c r="F4" i="3"/>
  <c r="G4" i="3"/>
  <c r="B5" i="3"/>
  <c r="C5" i="3"/>
  <c r="D5" i="3"/>
  <c r="E5" i="3"/>
  <c r="F5" i="3"/>
  <c r="G5" i="3"/>
  <c r="B6" i="3"/>
  <c r="C6" i="3"/>
  <c r="D6" i="3"/>
  <c r="E6" i="3"/>
  <c r="F6" i="3"/>
  <c r="G6" i="3"/>
  <c r="B7" i="3"/>
  <c r="C7" i="3"/>
  <c r="D7" i="3"/>
  <c r="E7" i="3"/>
  <c r="F7" i="3"/>
  <c r="G7" i="3"/>
  <c r="B8" i="3"/>
  <c r="C8" i="3"/>
  <c r="D8" i="3"/>
  <c r="E8" i="3"/>
  <c r="F8" i="3"/>
  <c r="G8" i="3"/>
  <c r="B9" i="3"/>
  <c r="C9" i="3"/>
  <c r="D9" i="3"/>
  <c r="E9" i="3"/>
  <c r="F9" i="3"/>
  <c r="G9" i="3"/>
  <c r="B10" i="3"/>
  <c r="C10" i="3"/>
  <c r="D10" i="3"/>
  <c r="E10" i="3"/>
  <c r="F10" i="3"/>
  <c r="G10" i="3"/>
  <c r="B4" i="4"/>
  <c r="C4" i="4"/>
  <c r="D4" i="4"/>
  <c r="E4" i="4"/>
  <c r="F4" i="4"/>
  <c r="G4" i="4"/>
  <c r="B4" i="5"/>
  <c r="C4" i="5"/>
  <c r="D4" i="5"/>
  <c r="E4" i="5"/>
  <c r="F4" i="5"/>
  <c r="G4" i="5"/>
  <c r="B5" i="5"/>
  <c r="C5" i="5"/>
  <c r="D5" i="5"/>
  <c r="E5" i="5"/>
  <c r="F5" i="5"/>
  <c r="G5" i="5"/>
  <c r="B6" i="5"/>
  <c r="C6" i="5"/>
  <c r="D6" i="5"/>
  <c r="E6" i="5"/>
  <c r="F6" i="5"/>
  <c r="G6" i="5"/>
  <c r="B7" i="5"/>
  <c r="C7" i="5"/>
  <c r="D7" i="5"/>
  <c r="E7" i="5"/>
  <c r="F7" i="5"/>
  <c r="G7" i="5"/>
  <c r="B8" i="5"/>
  <c r="C8" i="5"/>
  <c r="D8" i="5"/>
  <c r="E8" i="5"/>
  <c r="F8" i="5"/>
  <c r="G8" i="5"/>
  <c r="B9" i="5"/>
  <c r="C9" i="5"/>
  <c r="D9" i="5"/>
  <c r="E9" i="5"/>
  <c r="F9" i="5"/>
  <c r="G9" i="5"/>
  <c r="B10" i="5"/>
  <c r="C10" i="5"/>
  <c r="D10" i="5"/>
  <c r="E10" i="5"/>
  <c r="F10" i="5"/>
  <c r="G10" i="5"/>
  <c r="B4" i="6"/>
  <c r="C4" i="6"/>
  <c r="D4" i="6"/>
  <c r="E4" i="6"/>
  <c r="F4" i="6"/>
  <c r="G4" i="6"/>
  <c r="B5" i="6"/>
  <c r="C5" i="6"/>
  <c r="D5" i="6"/>
  <c r="E5" i="6"/>
  <c r="F5" i="6"/>
  <c r="G5" i="6"/>
  <c r="B6" i="6"/>
  <c r="C6" i="6"/>
  <c r="D6" i="6"/>
  <c r="E6" i="6"/>
  <c r="F6" i="6"/>
  <c r="G6" i="6"/>
  <c r="B7" i="6"/>
  <c r="C7" i="6"/>
  <c r="D7"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B14" i="6"/>
  <c r="C14" i="6"/>
  <c r="D14" i="6"/>
  <c r="E14" i="6"/>
  <c r="F14" i="6"/>
  <c r="G14" i="6"/>
  <c r="B15" i="6"/>
  <c r="C15" i="6"/>
  <c r="D15" i="6"/>
  <c r="E15" i="6"/>
  <c r="F15" i="6"/>
  <c r="G15" i="6"/>
  <c r="B16" i="6"/>
  <c r="C16" i="6"/>
  <c r="D16" i="6"/>
  <c r="E16" i="6"/>
  <c r="F16" i="6"/>
  <c r="G16" i="6"/>
  <c r="B17" i="6"/>
  <c r="C17" i="6"/>
  <c r="D17" i="6"/>
  <c r="E17" i="6"/>
  <c r="F17" i="6"/>
  <c r="G17" i="6"/>
  <c r="B18" i="6"/>
  <c r="C18" i="6"/>
  <c r="D18" i="6"/>
  <c r="E18" i="6"/>
  <c r="F18" i="6"/>
  <c r="G18" i="6"/>
  <c r="B19" i="6"/>
  <c r="C19" i="6"/>
  <c r="D19" i="6"/>
  <c r="E19" i="6"/>
  <c r="F19" i="6"/>
  <c r="G19" i="6"/>
  <c r="B4" i="7"/>
  <c r="C4" i="7"/>
  <c r="D4" i="7"/>
  <c r="E4" i="7"/>
  <c r="F4" i="7"/>
  <c r="G4" i="7"/>
  <c r="B5" i="7"/>
  <c r="C5" i="7"/>
  <c r="D5" i="7"/>
  <c r="E5" i="7"/>
  <c r="F5" i="7"/>
  <c r="G5" i="7"/>
  <c r="B6" i="7"/>
  <c r="C6" i="7"/>
  <c r="D6" i="7"/>
  <c r="E6" i="7"/>
  <c r="G6" i="7"/>
  <c r="B7" i="7"/>
  <c r="C7" i="7"/>
  <c r="D7" i="7"/>
  <c r="F7" i="7"/>
  <c r="G7" i="7"/>
  <c r="B8" i="7"/>
  <c r="C8" i="7"/>
  <c r="D8" i="7"/>
  <c r="E8" i="7"/>
  <c r="F8" i="7"/>
  <c r="G8" i="7"/>
  <c r="B9" i="7"/>
  <c r="C9" i="7"/>
  <c r="D9" i="7"/>
  <c r="E9" i="7"/>
  <c r="F9" i="7"/>
  <c r="G9" i="7"/>
  <c r="B10" i="7"/>
  <c r="C10" i="7"/>
  <c r="D10" i="7"/>
  <c r="E10" i="7"/>
  <c r="F10" i="7"/>
  <c r="G10" i="7"/>
  <c r="B11" i="7"/>
  <c r="C11" i="7"/>
  <c r="D11" i="7"/>
  <c r="E11" i="7"/>
  <c r="F11" i="7"/>
  <c r="G11" i="7"/>
  <c r="B12" i="7"/>
  <c r="C12" i="7"/>
  <c r="D12" i="7"/>
  <c r="E12" i="7"/>
  <c r="F12" i="7"/>
  <c r="G12" i="7"/>
  <c r="B13" i="7"/>
  <c r="C13" i="7"/>
  <c r="D13" i="7"/>
  <c r="E13" i="7"/>
  <c r="F13" i="7"/>
  <c r="G13" i="7"/>
  <c r="B14" i="7"/>
  <c r="C14" i="7"/>
  <c r="D14" i="7"/>
  <c r="E14" i="7"/>
  <c r="F14" i="7"/>
  <c r="G14" i="7"/>
  <c r="B15" i="7"/>
  <c r="C15" i="7"/>
  <c r="D15" i="7"/>
  <c r="E15" i="7"/>
  <c r="F15" i="7"/>
  <c r="G15" i="7"/>
  <c r="B16" i="7"/>
  <c r="C16" i="7"/>
  <c r="D16" i="7"/>
  <c r="E16" i="7"/>
  <c r="F16" i="7"/>
  <c r="G16" i="7"/>
  <c r="B4" i="8"/>
  <c r="C4" i="8"/>
  <c r="D4" i="8"/>
  <c r="E4" i="8"/>
  <c r="F4" i="8"/>
  <c r="G4" i="8"/>
  <c r="B5" i="8"/>
  <c r="C5" i="8"/>
  <c r="D5" i="8"/>
  <c r="E5" i="8"/>
  <c r="F5" i="8"/>
  <c r="G5" i="8"/>
  <c r="B6" i="8"/>
  <c r="C6" i="8"/>
  <c r="D6" i="8"/>
  <c r="E6" i="8"/>
  <c r="F6" i="8"/>
  <c r="G6" i="8"/>
  <c r="B7" i="8"/>
  <c r="C7" i="8"/>
  <c r="D7" i="8"/>
  <c r="E7" i="8"/>
  <c r="F7" i="8"/>
  <c r="G7" i="8"/>
  <c r="B8" i="8"/>
  <c r="C8" i="8"/>
  <c r="D8" i="8"/>
  <c r="E8" i="8"/>
  <c r="F8" i="8"/>
  <c r="G8" i="8"/>
  <c r="B4" i="9"/>
  <c r="C4" i="9"/>
  <c r="D4" i="9"/>
  <c r="E4" i="9"/>
  <c r="F4" i="9"/>
  <c r="G4" i="9"/>
  <c r="B5" i="9"/>
  <c r="C5" i="9"/>
  <c r="D5" i="9"/>
  <c r="E5" i="9"/>
  <c r="F5" i="9"/>
  <c r="G5" i="9"/>
  <c r="B6" i="9"/>
  <c r="C6" i="9"/>
  <c r="D6" i="9"/>
  <c r="E6" i="9"/>
  <c r="F6" i="9"/>
  <c r="G6" i="9"/>
  <c r="B7" i="9"/>
  <c r="C7" i="9"/>
  <c r="D7" i="9"/>
  <c r="E7" i="9"/>
  <c r="F7" i="9"/>
  <c r="G7" i="9"/>
  <c r="B8" i="9"/>
  <c r="C8" i="9"/>
  <c r="D8" i="9"/>
  <c r="E8" i="9"/>
  <c r="F8" i="9"/>
  <c r="G8" i="9"/>
  <c r="B9" i="9"/>
  <c r="C9" i="9"/>
  <c r="D9" i="9"/>
  <c r="E9" i="9"/>
  <c r="F9" i="9"/>
  <c r="G9" i="9"/>
  <c r="B10" i="9"/>
  <c r="C10" i="9"/>
  <c r="D10" i="9"/>
  <c r="E10" i="9"/>
  <c r="F10" i="9"/>
  <c r="G10" i="9"/>
  <c r="B11" i="9"/>
  <c r="C11" i="9"/>
  <c r="D11" i="9"/>
  <c r="E11" i="9"/>
  <c r="F11" i="9"/>
  <c r="G11" i="9"/>
  <c r="B12" i="9"/>
  <c r="C12" i="9"/>
  <c r="D12" i="9"/>
  <c r="E12" i="9"/>
  <c r="F12" i="9"/>
  <c r="G12" i="9"/>
  <c r="B13" i="9"/>
  <c r="C13" i="9"/>
  <c r="D13" i="9"/>
  <c r="E13" i="9"/>
  <c r="F13" i="9"/>
  <c r="G13" i="9"/>
  <c r="B14" i="9"/>
  <c r="C14" i="9"/>
  <c r="D14" i="9"/>
  <c r="E14" i="9"/>
  <c r="F14" i="9"/>
  <c r="G14" i="9"/>
  <c r="B15" i="9"/>
  <c r="C15" i="9"/>
  <c r="D15" i="9"/>
  <c r="E15" i="9"/>
  <c r="F15" i="9"/>
  <c r="G15" i="9"/>
  <c r="B4" i="10"/>
  <c r="C4" i="10"/>
  <c r="D4" i="10"/>
  <c r="E4" i="10"/>
  <c r="F4" i="10"/>
  <c r="G4" i="10"/>
  <c r="B5" i="10"/>
  <c r="C5" i="10"/>
  <c r="D5" i="10"/>
  <c r="E5" i="10"/>
  <c r="F5" i="10"/>
  <c r="G5" i="10"/>
  <c r="B6" i="10"/>
  <c r="C6" i="10"/>
  <c r="D6" i="10"/>
  <c r="E6" i="10"/>
  <c r="F6" i="10"/>
  <c r="G6" i="10"/>
  <c r="B7" i="10"/>
  <c r="C7" i="10"/>
  <c r="D7" i="10"/>
  <c r="E7" i="10"/>
  <c r="F7" i="10"/>
  <c r="G7" i="10"/>
  <c r="B8" i="10"/>
  <c r="C8" i="10"/>
  <c r="D8" i="10"/>
  <c r="E8" i="10"/>
  <c r="F8" i="10"/>
  <c r="G8" i="10"/>
  <c r="B9" i="10"/>
  <c r="C9" i="10"/>
  <c r="D9" i="10"/>
  <c r="E9" i="10"/>
  <c r="F9" i="10"/>
  <c r="G9" i="10"/>
  <c r="B10" i="10"/>
  <c r="C10" i="10"/>
  <c r="D10" i="10"/>
  <c r="E10" i="10"/>
  <c r="F10" i="10"/>
  <c r="G10" i="10"/>
  <c r="B4" i="11"/>
  <c r="C4" i="11"/>
  <c r="D4" i="11"/>
  <c r="E4" i="11"/>
  <c r="F4" i="11"/>
  <c r="G4" i="11"/>
  <c r="B5" i="11"/>
  <c r="C5" i="11"/>
  <c r="D5" i="11"/>
  <c r="E5" i="11"/>
  <c r="F5" i="11"/>
  <c r="G5" i="11"/>
  <c r="B6" i="11"/>
  <c r="C6" i="11"/>
  <c r="D6" i="11"/>
  <c r="E6" i="11"/>
  <c r="F6" i="11"/>
  <c r="G6" i="11"/>
  <c r="B7" i="11"/>
  <c r="C7" i="11"/>
  <c r="D7" i="11"/>
  <c r="E7" i="11"/>
  <c r="F7" i="11"/>
  <c r="G7" i="11"/>
  <c r="B8" i="11"/>
  <c r="C8" i="11"/>
  <c r="D8" i="11"/>
  <c r="E8" i="11"/>
  <c r="F8" i="11"/>
  <c r="G8" i="11"/>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4" i="12"/>
  <c r="C4" i="12"/>
  <c r="D4" i="12"/>
  <c r="E4" i="12"/>
  <c r="F4" i="12"/>
  <c r="G4" i="12"/>
  <c r="B5" i="12"/>
  <c r="C5" i="12"/>
  <c r="D5" i="12"/>
  <c r="E5" i="12"/>
  <c r="F5" i="12"/>
  <c r="G5" i="12"/>
  <c r="B6" i="12"/>
  <c r="C6" i="12"/>
  <c r="D6" i="12"/>
  <c r="E6" i="12"/>
  <c r="F6" i="12"/>
  <c r="G6" i="12"/>
  <c r="B7" i="12"/>
  <c r="C7" i="12"/>
  <c r="D7" i="12"/>
  <c r="E7" i="12"/>
  <c r="F7" i="12"/>
  <c r="G7" i="12"/>
  <c r="B8" i="12"/>
  <c r="C8" i="12"/>
  <c r="D8" i="12"/>
  <c r="E8" i="12"/>
  <c r="F8" i="12"/>
  <c r="G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4" i="13"/>
  <c r="C4" i="13"/>
  <c r="D4" i="13"/>
  <c r="E4" i="13"/>
  <c r="F4" i="13"/>
  <c r="G4" i="13"/>
  <c r="B5" i="13"/>
  <c r="C5" i="13"/>
  <c r="D5" i="13"/>
  <c r="E5" i="13"/>
  <c r="F5" i="13"/>
  <c r="G5" i="13"/>
  <c r="B6" i="13"/>
  <c r="C6" i="13"/>
  <c r="D6" i="13"/>
  <c r="E6" i="13"/>
  <c r="F6" i="13"/>
  <c r="G6" i="13"/>
  <c r="B7" i="13"/>
  <c r="C7" i="13"/>
  <c r="D7" i="13"/>
  <c r="E7" i="13"/>
  <c r="F7" i="13"/>
  <c r="G7" i="13"/>
  <c r="B8" i="13"/>
  <c r="C8" i="13"/>
  <c r="D8" i="13"/>
  <c r="E8" i="13"/>
  <c r="F8" i="13"/>
  <c r="G8" i="13"/>
  <c r="B9" i="13"/>
  <c r="C9" i="13"/>
  <c r="D9" i="13"/>
  <c r="E9" i="13"/>
  <c r="F9" i="13"/>
  <c r="G9" i="13"/>
  <c r="B10" i="13"/>
  <c r="C10" i="13"/>
  <c r="D10" i="13"/>
  <c r="E10" i="13"/>
  <c r="F10" i="13"/>
  <c r="G10" i="13"/>
  <c r="B11" i="13"/>
  <c r="C11" i="13"/>
  <c r="D11" i="13"/>
  <c r="E11" i="13"/>
  <c r="F11" i="13"/>
  <c r="G11" i="13"/>
  <c r="B4" i="14"/>
  <c r="C4" i="14"/>
  <c r="D4" i="14"/>
  <c r="E4" i="14"/>
  <c r="F4" i="14"/>
  <c r="G4" i="14"/>
  <c r="B5" i="14"/>
  <c r="C5" i="14"/>
  <c r="D5" i="14"/>
  <c r="E5" i="14"/>
  <c r="F5" i="14"/>
  <c r="G5" i="14"/>
  <c r="B6" i="14"/>
  <c r="C6" i="14"/>
  <c r="D6" i="14"/>
  <c r="E6" i="14"/>
  <c r="F6" i="14"/>
  <c r="G6" i="14"/>
  <c r="B7" i="14"/>
  <c r="C7" i="14"/>
  <c r="D7" i="14"/>
  <c r="E7" i="14"/>
  <c r="F7" i="14"/>
  <c r="G7" i="14"/>
  <c r="B8" i="14"/>
  <c r="C8" i="14"/>
  <c r="D8" i="14"/>
  <c r="E8" i="14"/>
  <c r="F8" i="14"/>
  <c r="G8" i="14"/>
  <c r="B4" i="15"/>
  <c r="C4" i="15"/>
  <c r="D4" i="15"/>
  <c r="E4" i="15"/>
  <c r="F4" i="15"/>
  <c r="G4" i="15"/>
  <c r="B5" i="15"/>
  <c r="C5" i="15"/>
  <c r="D5" i="15"/>
  <c r="E5" i="15"/>
  <c r="F5" i="15"/>
  <c r="G5" i="15"/>
  <c r="B6" i="15"/>
  <c r="C6" i="15"/>
  <c r="D6" i="15"/>
  <c r="E6" i="15"/>
  <c r="F6" i="15"/>
  <c r="G6" i="15"/>
  <c r="B7" i="15"/>
  <c r="C7" i="15"/>
  <c r="D7" i="15"/>
  <c r="E7" i="15"/>
  <c r="F7" i="15"/>
  <c r="G7" i="15"/>
  <c r="B8" i="15"/>
  <c r="C8" i="15"/>
  <c r="D8" i="15"/>
  <c r="E8" i="15"/>
  <c r="F8" i="15"/>
  <c r="G8" i="15"/>
  <c r="B9" i="15"/>
  <c r="C9" i="15"/>
  <c r="D9" i="15"/>
  <c r="E9" i="15"/>
  <c r="F9" i="15"/>
  <c r="G9" i="15"/>
  <c r="B10" i="15"/>
  <c r="C10" i="15"/>
  <c r="D10" i="15"/>
  <c r="E10" i="15"/>
  <c r="F10" i="15"/>
  <c r="G10" i="15"/>
  <c r="B11" i="15"/>
  <c r="C11" i="15"/>
  <c r="D11" i="15"/>
  <c r="E11" i="15"/>
  <c r="F11" i="15"/>
  <c r="G11" i="15"/>
  <c r="B12" i="15"/>
  <c r="C12" i="15"/>
  <c r="D12" i="15"/>
  <c r="E12" i="15"/>
  <c r="F12" i="15"/>
  <c r="G12" i="15"/>
  <c r="B13" i="15"/>
  <c r="C13" i="15"/>
  <c r="D13" i="15"/>
  <c r="E13" i="15"/>
  <c r="F13" i="15"/>
  <c r="G13" i="15"/>
  <c r="B14" i="15"/>
  <c r="C14" i="15"/>
  <c r="D14" i="15"/>
  <c r="E14" i="15"/>
  <c r="F14" i="15"/>
  <c r="G14" i="15"/>
  <c r="B15" i="15"/>
  <c r="C15" i="15"/>
  <c r="D15" i="15"/>
  <c r="E15" i="15"/>
  <c r="F15" i="15"/>
  <c r="G15" i="15"/>
  <c r="B16" i="15"/>
  <c r="C16" i="15"/>
  <c r="D16" i="15"/>
  <c r="E16" i="15"/>
  <c r="F16" i="15"/>
  <c r="G16" i="15"/>
  <c r="B17" i="15"/>
  <c r="C17" i="15"/>
  <c r="D17" i="15"/>
  <c r="E17" i="15"/>
  <c r="F17" i="15"/>
  <c r="G17" i="15"/>
  <c r="B4" i="16"/>
  <c r="C4" i="16"/>
  <c r="D4" i="16"/>
  <c r="E4" i="16"/>
  <c r="F4" i="16"/>
  <c r="G4" i="16"/>
  <c r="B5" i="16"/>
  <c r="C5" i="16"/>
  <c r="D5" i="16"/>
  <c r="E5" i="16"/>
  <c r="F5" i="16"/>
  <c r="G5" i="16"/>
  <c r="B6" i="16"/>
  <c r="C6" i="16"/>
  <c r="D6" i="16"/>
  <c r="E6" i="16"/>
  <c r="F6" i="16"/>
  <c r="G6" i="16"/>
  <c r="B7" i="16"/>
  <c r="C7" i="16"/>
  <c r="D7" i="16"/>
  <c r="E7" i="16"/>
  <c r="F7" i="16"/>
  <c r="G7" i="16"/>
  <c r="B8" i="16"/>
  <c r="C8" i="16"/>
  <c r="D8" i="16"/>
  <c r="E8" i="16"/>
  <c r="F8" i="16"/>
  <c r="G8" i="16"/>
  <c r="B9" i="16"/>
  <c r="C9" i="16"/>
  <c r="D9" i="16"/>
  <c r="E9" i="16"/>
  <c r="F9" i="16"/>
  <c r="G9" i="16"/>
  <c r="B10" i="16"/>
  <c r="C10" i="16"/>
  <c r="D10" i="16"/>
  <c r="E10" i="16"/>
  <c r="F10" i="16"/>
  <c r="G10" i="16"/>
  <c r="B11" i="16"/>
  <c r="C11" i="16"/>
  <c r="D11" i="16"/>
  <c r="E11" i="16"/>
  <c r="F11" i="16"/>
  <c r="G11" i="16"/>
  <c r="B12" i="16"/>
  <c r="C12" i="16"/>
  <c r="D12" i="16"/>
  <c r="E12" i="16"/>
  <c r="F12" i="16"/>
  <c r="G12" i="16"/>
  <c r="B4" i="17"/>
  <c r="C4" i="17"/>
  <c r="D4" i="17"/>
  <c r="E4" i="17"/>
  <c r="F4" i="17"/>
  <c r="G4" i="17"/>
  <c r="B5" i="17"/>
  <c r="C5" i="17"/>
  <c r="D5" i="17"/>
  <c r="E5" i="17"/>
  <c r="F5" i="17"/>
  <c r="G5" i="17"/>
  <c r="B6" i="17"/>
  <c r="C6" i="17"/>
  <c r="D6" i="17"/>
  <c r="E6" i="17"/>
  <c r="F6" i="17"/>
  <c r="G6" i="17"/>
  <c r="B7" i="17"/>
  <c r="C7" i="17"/>
  <c r="D7" i="17"/>
  <c r="E7" i="17"/>
  <c r="F7" i="17"/>
  <c r="G7" i="17"/>
  <c r="B8" i="17"/>
  <c r="C8" i="17"/>
  <c r="D8" i="17"/>
  <c r="E8" i="17"/>
  <c r="F8" i="17"/>
  <c r="G8" i="17"/>
  <c r="B9" i="17"/>
  <c r="C9" i="17"/>
  <c r="D9" i="17"/>
  <c r="E9" i="17"/>
  <c r="F9" i="17"/>
  <c r="G9" i="17"/>
  <c r="B10" i="17"/>
  <c r="C10" i="17"/>
  <c r="D10" i="17"/>
  <c r="E10" i="17"/>
  <c r="F10" i="17"/>
  <c r="G10" i="17"/>
  <c r="B11" i="17"/>
  <c r="C11" i="17"/>
  <c r="D11" i="17"/>
  <c r="E11" i="17"/>
  <c r="F11" i="17"/>
  <c r="G11" i="17"/>
  <c r="B12" i="17"/>
  <c r="C12" i="17"/>
  <c r="D12" i="17"/>
  <c r="E12" i="17"/>
  <c r="F12" i="17"/>
  <c r="G12" i="17"/>
  <c r="B13" i="17"/>
  <c r="C13" i="17"/>
  <c r="D13" i="17"/>
  <c r="E13" i="17"/>
  <c r="F13" i="17"/>
  <c r="G13" i="17"/>
  <c r="B14" i="17"/>
  <c r="C14" i="17"/>
  <c r="D14" i="17"/>
  <c r="E14" i="17"/>
  <c r="F14" i="17"/>
  <c r="G14" i="17"/>
  <c r="B4" i="18"/>
  <c r="C4" i="18"/>
  <c r="D4" i="18"/>
  <c r="E4" i="18"/>
  <c r="F4" i="18"/>
  <c r="G4" i="18"/>
  <c r="B5" i="18"/>
  <c r="C5" i="18"/>
  <c r="D5" i="18"/>
  <c r="E5" i="18"/>
  <c r="F5" i="18"/>
  <c r="G5" i="18"/>
  <c r="B6" i="18"/>
  <c r="C6" i="18"/>
  <c r="D6" i="18"/>
  <c r="E6" i="18"/>
  <c r="F6" i="18"/>
  <c r="G6" i="18"/>
  <c r="B7" i="18"/>
  <c r="C7" i="18"/>
  <c r="D7" i="18"/>
  <c r="E7" i="18"/>
  <c r="F7" i="18"/>
  <c r="G7" i="18"/>
  <c r="B8" i="18"/>
  <c r="C8" i="18"/>
  <c r="D8" i="18"/>
  <c r="E8" i="18"/>
  <c r="F8" i="18"/>
  <c r="G8" i="18"/>
  <c r="B9" i="18"/>
  <c r="C9" i="18"/>
  <c r="D9" i="18"/>
  <c r="E9" i="18"/>
  <c r="F9" i="18"/>
  <c r="G9" i="18"/>
  <c r="B10" i="18"/>
  <c r="C10" i="18"/>
  <c r="D10" i="18"/>
  <c r="E10" i="18"/>
  <c r="F10" i="18"/>
  <c r="G10" i="18"/>
  <c r="B11" i="18"/>
  <c r="C11" i="18"/>
  <c r="D11" i="18"/>
  <c r="E11" i="18"/>
  <c r="F11" i="18"/>
  <c r="G11" i="18"/>
  <c r="B12" i="18"/>
  <c r="C12" i="18"/>
  <c r="D12" i="18"/>
  <c r="E12" i="18"/>
  <c r="F12" i="18"/>
  <c r="G12" i="18"/>
  <c r="G3" i="18"/>
  <c r="F3" i="18"/>
  <c r="E3" i="18"/>
  <c r="D3" i="18"/>
  <c r="C3" i="18"/>
  <c r="B3" i="18"/>
  <c r="B14" i="19"/>
  <c r="C14" i="19"/>
  <c r="D14" i="19"/>
  <c r="E14" i="19"/>
  <c r="F14" i="19"/>
  <c r="G14" i="19"/>
  <c r="B13" i="19"/>
  <c r="C13" i="19"/>
  <c r="D13" i="19"/>
  <c r="E13" i="19"/>
  <c r="F13" i="19"/>
  <c r="G13" i="19"/>
  <c r="B4" i="19"/>
  <c r="C4" i="19"/>
  <c r="D4" i="19"/>
  <c r="E4" i="19"/>
  <c r="F4" i="19"/>
  <c r="G4" i="19"/>
  <c r="B5" i="19"/>
  <c r="C5" i="19"/>
  <c r="D5" i="19"/>
  <c r="E5" i="19"/>
  <c r="F5" i="19"/>
  <c r="G5" i="19"/>
  <c r="B6" i="19"/>
  <c r="C6" i="19"/>
  <c r="D6" i="19"/>
  <c r="E6" i="19"/>
  <c r="F6" i="19"/>
  <c r="G6" i="19"/>
  <c r="B7" i="19"/>
  <c r="C7" i="19"/>
  <c r="D7" i="19"/>
  <c r="E7" i="19"/>
  <c r="F7" i="19"/>
  <c r="G7" i="19"/>
  <c r="B8" i="19"/>
  <c r="C8" i="19"/>
  <c r="D8" i="19"/>
  <c r="E8" i="19"/>
  <c r="F8" i="19"/>
  <c r="G8" i="19"/>
  <c r="B9" i="19"/>
  <c r="C9" i="19"/>
  <c r="D9" i="19"/>
  <c r="E9" i="19"/>
  <c r="F9" i="19"/>
  <c r="G9" i="19"/>
  <c r="B10" i="19"/>
  <c r="C10" i="19"/>
  <c r="D10" i="19"/>
  <c r="E10" i="19"/>
  <c r="F10" i="19"/>
  <c r="G10" i="19"/>
  <c r="B11" i="19"/>
  <c r="C11" i="19"/>
  <c r="D11" i="19"/>
  <c r="E11" i="19"/>
  <c r="F11" i="19"/>
  <c r="G11" i="19"/>
  <c r="B12" i="19"/>
  <c r="C12" i="19"/>
  <c r="D12" i="19"/>
  <c r="E12" i="19"/>
  <c r="F12" i="19"/>
  <c r="G12" i="19"/>
  <c r="B4" i="21"/>
  <c r="C4" i="21"/>
  <c r="D4" i="21"/>
  <c r="E4" i="21"/>
  <c r="F4" i="21"/>
  <c r="G4" i="21"/>
  <c r="B5" i="21"/>
  <c r="C5" i="21"/>
  <c r="D5" i="21"/>
  <c r="E5" i="21"/>
  <c r="F5" i="21"/>
  <c r="G5" i="21"/>
  <c r="B6" i="21"/>
  <c r="C6" i="21"/>
  <c r="D6" i="21"/>
  <c r="E6" i="21"/>
  <c r="F6" i="21"/>
  <c r="G6" i="21"/>
  <c r="B4" i="22"/>
  <c r="C4" i="22"/>
  <c r="D4" i="22"/>
  <c r="E4" i="22"/>
  <c r="F4" i="22"/>
  <c r="G4" i="22"/>
  <c r="B5" i="22"/>
  <c r="C5" i="22"/>
  <c r="D5" i="22"/>
  <c r="E5" i="22"/>
  <c r="F5" i="22"/>
  <c r="G5" i="22"/>
  <c r="B6" i="22"/>
  <c r="C6" i="22"/>
  <c r="D6" i="22"/>
  <c r="E6" i="22"/>
  <c r="F6" i="22"/>
  <c r="G6" i="22"/>
  <c r="B7" i="22"/>
  <c r="C7" i="22"/>
  <c r="D7" i="22"/>
  <c r="E7" i="22"/>
  <c r="F7" i="22"/>
  <c r="G7" i="22"/>
  <c r="B8" i="22"/>
  <c r="C8" i="22"/>
  <c r="D8" i="22"/>
  <c r="E8" i="22"/>
  <c r="F8" i="22"/>
  <c r="G8" i="22"/>
  <c r="B9" i="22"/>
  <c r="C9" i="22"/>
  <c r="D9" i="22"/>
  <c r="E9" i="22"/>
  <c r="F9" i="22"/>
  <c r="G9" i="22"/>
  <c r="B10" i="22"/>
  <c r="D10" i="22"/>
  <c r="E10" i="22"/>
  <c r="F10" i="22"/>
  <c r="G10" i="22"/>
  <c r="B4" i="23"/>
  <c r="C4" i="23"/>
  <c r="D4" i="23"/>
  <c r="E4" i="23"/>
  <c r="F4" i="23"/>
  <c r="G4" i="23"/>
  <c r="B5" i="23"/>
  <c r="C5" i="23"/>
  <c r="D5" i="23"/>
  <c r="E5" i="23"/>
  <c r="F5" i="23"/>
  <c r="G5" i="23"/>
  <c r="B6" i="23"/>
  <c r="C6" i="23"/>
  <c r="D6" i="23"/>
  <c r="E6" i="23"/>
  <c r="F6" i="23"/>
  <c r="G6" i="23"/>
  <c r="B7" i="23"/>
  <c r="C7" i="23"/>
  <c r="D7" i="23"/>
  <c r="E7" i="23"/>
  <c r="F7" i="23"/>
  <c r="G7" i="23"/>
  <c r="B8" i="23"/>
  <c r="C8" i="23"/>
  <c r="D8" i="23"/>
  <c r="E8" i="23"/>
  <c r="F8" i="23"/>
  <c r="G8" i="23"/>
  <c r="B9" i="23"/>
  <c r="C9" i="23"/>
  <c r="D9" i="23"/>
  <c r="E9" i="23"/>
  <c r="F9" i="23"/>
  <c r="G9" i="23"/>
  <c r="B4" i="24"/>
  <c r="C4" i="24"/>
  <c r="D4" i="24"/>
  <c r="E4" i="24"/>
  <c r="F4" i="24"/>
  <c r="G4" i="24"/>
  <c r="B5" i="24"/>
  <c r="C5" i="24"/>
  <c r="D5" i="24"/>
  <c r="E5" i="24"/>
  <c r="F5" i="24"/>
  <c r="G5" i="24"/>
  <c r="B6" i="24"/>
  <c r="C6" i="24"/>
  <c r="D6" i="24"/>
  <c r="E6" i="24"/>
  <c r="F6" i="24"/>
  <c r="G6" i="24"/>
  <c r="B7" i="24"/>
  <c r="C7" i="24"/>
  <c r="D7" i="24"/>
  <c r="E7" i="24"/>
  <c r="F7" i="24"/>
  <c r="G7" i="24"/>
  <c r="B8" i="24"/>
  <c r="C8" i="24"/>
  <c r="D8" i="24"/>
  <c r="E8" i="24"/>
  <c r="F8" i="24"/>
  <c r="G8" i="24"/>
  <c r="B9" i="24"/>
  <c r="C9" i="24"/>
  <c r="D9" i="24"/>
  <c r="E9" i="24"/>
  <c r="F9" i="24"/>
  <c r="G9" i="24"/>
  <c r="B10" i="24"/>
  <c r="C10" i="24"/>
  <c r="D10" i="24"/>
  <c r="E10" i="24"/>
  <c r="F10" i="24"/>
  <c r="G10" i="24"/>
  <c r="B11" i="24"/>
  <c r="C11" i="24"/>
  <c r="D11" i="24"/>
  <c r="E11" i="24"/>
  <c r="F11" i="24"/>
  <c r="G11" i="24"/>
  <c r="B12" i="24"/>
  <c r="C12" i="24"/>
  <c r="D12" i="24"/>
  <c r="E12" i="24"/>
  <c r="F12" i="24"/>
  <c r="G12" i="24"/>
  <c r="B13" i="24"/>
  <c r="C13" i="24"/>
  <c r="D13" i="24"/>
  <c r="E13" i="24"/>
  <c r="F13" i="24"/>
  <c r="G13" i="24"/>
  <c r="B14" i="24"/>
  <c r="C14" i="24"/>
  <c r="D14" i="24"/>
  <c r="E14" i="24"/>
  <c r="F14" i="24"/>
  <c r="G14" i="24"/>
  <c r="B15" i="24"/>
  <c r="C15" i="24"/>
  <c r="D15" i="24"/>
  <c r="E15" i="24"/>
  <c r="F15" i="24"/>
  <c r="G15" i="24"/>
  <c r="B16" i="24"/>
  <c r="C16" i="24"/>
  <c r="D16" i="24"/>
  <c r="E16" i="24"/>
  <c r="F16" i="24"/>
  <c r="G16" i="24"/>
  <c r="B17" i="24"/>
  <c r="C17" i="24"/>
  <c r="D17" i="24"/>
  <c r="E17" i="24"/>
  <c r="F17" i="24"/>
  <c r="G17" i="24"/>
  <c r="B18" i="24"/>
  <c r="C18" i="24"/>
  <c r="D18" i="24"/>
  <c r="E18" i="24"/>
  <c r="F18" i="24"/>
  <c r="G18" i="24"/>
  <c r="G3" i="24"/>
  <c r="F3" i="24"/>
  <c r="E3" i="24"/>
  <c r="D3" i="24"/>
  <c r="C3" i="24"/>
  <c r="B3" i="24"/>
  <c r="G3" i="23"/>
  <c r="F3" i="23"/>
  <c r="E3" i="23"/>
  <c r="D3" i="23"/>
  <c r="C3" i="23"/>
  <c r="B3" i="23"/>
  <c r="G3" i="22"/>
  <c r="F3" i="22"/>
  <c r="E3" i="22"/>
  <c r="D3" i="22"/>
  <c r="C3" i="22"/>
  <c r="B3" i="22"/>
  <c r="G3" i="21"/>
  <c r="F3" i="21"/>
  <c r="E3" i="21"/>
  <c r="D3" i="21"/>
  <c r="C3" i="21"/>
  <c r="B3" i="21"/>
  <c r="G3" i="20"/>
  <c r="F3" i="20"/>
  <c r="E3" i="20"/>
  <c r="D3" i="20"/>
  <c r="C3" i="20"/>
  <c r="B3" i="20"/>
  <c r="G3" i="19"/>
  <c r="F3" i="19"/>
  <c r="E3" i="19"/>
  <c r="D3" i="19"/>
  <c r="C3" i="19"/>
  <c r="B3" i="19"/>
  <c r="G3" i="17"/>
  <c r="F3" i="17"/>
  <c r="E3" i="17"/>
  <c r="D3" i="17"/>
  <c r="C3" i="17"/>
  <c r="B3" i="17"/>
  <c r="G3" i="16"/>
  <c r="F3" i="16"/>
  <c r="E3" i="16"/>
  <c r="D3" i="16"/>
  <c r="C3" i="16"/>
  <c r="B3" i="16"/>
  <c r="G3" i="15"/>
  <c r="F3" i="15"/>
  <c r="E3" i="15"/>
  <c r="D3" i="15"/>
  <c r="C3" i="15"/>
  <c r="B3" i="15"/>
  <c r="G3" i="14"/>
  <c r="F3" i="14"/>
  <c r="E3" i="14"/>
  <c r="D3" i="14"/>
  <c r="C3" i="14"/>
  <c r="B3" i="14"/>
  <c r="G3" i="13"/>
  <c r="F3" i="13"/>
  <c r="E3" i="13"/>
  <c r="D3" i="13"/>
  <c r="C3" i="13"/>
  <c r="B3" i="13"/>
  <c r="G3" i="12"/>
  <c r="F3" i="12"/>
  <c r="E3" i="12"/>
  <c r="D3" i="12"/>
  <c r="C3" i="12"/>
  <c r="B3" i="12"/>
  <c r="G3" i="11"/>
  <c r="F3" i="11"/>
  <c r="E3" i="11"/>
  <c r="D3" i="11"/>
  <c r="C3" i="11"/>
  <c r="B3" i="11"/>
  <c r="G3" i="10"/>
  <c r="F3" i="10"/>
  <c r="E3" i="10"/>
  <c r="D3" i="10"/>
  <c r="C3" i="10"/>
  <c r="B3" i="10"/>
  <c r="G3" i="9"/>
  <c r="F3" i="9"/>
  <c r="E3" i="9"/>
  <c r="D3" i="9"/>
  <c r="C3" i="9"/>
  <c r="B3" i="9"/>
  <c r="G3" i="8"/>
  <c r="F3" i="8"/>
  <c r="E3" i="8"/>
  <c r="D3" i="8"/>
  <c r="C3" i="8"/>
  <c r="B3" i="8"/>
  <c r="G3" i="7"/>
  <c r="E3" i="7"/>
  <c r="D3" i="7"/>
  <c r="C3" i="7"/>
  <c r="B3" i="7"/>
  <c r="G3" i="6"/>
  <c r="F3" i="6"/>
  <c r="D3" i="6"/>
  <c r="C3" i="6"/>
  <c r="B3" i="6"/>
  <c r="G3" i="5"/>
  <c r="F3" i="5"/>
  <c r="E3" i="5"/>
  <c r="D3" i="5"/>
  <c r="C3" i="5"/>
  <c r="B3" i="5"/>
  <c r="G3" i="4"/>
  <c r="F3" i="4"/>
  <c r="E3" i="4"/>
  <c r="D3" i="4"/>
  <c r="C3" i="4"/>
  <c r="B3" i="4"/>
  <c r="G3" i="3"/>
  <c r="F3" i="3"/>
  <c r="E3" i="3"/>
  <c r="D3" i="3"/>
  <c r="C3" i="3"/>
  <c r="B3" i="3"/>
  <c r="B12" i="2"/>
  <c r="C12" i="2"/>
  <c r="D12" i="2"/>
  <c r="E12" i="2"/>
  <c r="F12" i="2"/>
  <c r="G12" i="2"/>
  <c r="B13" i="2"/>
  <c r="C13" i="2"/>
  <c r="D13" i="2"/>
  <c r="E13" i="2"/>
  <c r="F13" i="2"/>
  <c r="G13" i="2"/>
  <c r="B4" i="2"/>
  <c r="C4" i="2"/>
  <c r="D4" i="2"/>
  <c r="E4" i="2"/>
  <c r="F4" i="2"/>
  <c r="G4" i="2"/>
  <c r="B5" i="2"/>
  <c r="D5" i="2"/>
  <c r="E5" i="2"/>
  <c r="F5" i="2"/>
  <c r="G5" i="2"/>
  <c r="B6" i="2"/>
  <c r="C6" i="2"/>
  <c r="D6" i="2"/>
  <c r="E6" i="2"/>
  <c r="F6" i="2"/>
  <c r="G6" i="2"/>
  <c r="B7" i="2"/>
  <c r="B8" i="2"/>
  <c r="C8" i="2"/>
  <c r="D8" i="2"/>
  <c r="E8" i="2"/>
  <c r="F8" i="2"/>
  <c r="G8" i="2"/>
  <c r="B9" i="2"/>
  <c r="C9" i="2"/>
  <c r="D9" i="2"/>
  <c r="E9" i="2"/>
  <c r="F9" i="2"/>
  <c r="G9" i="2"/>
  <c r="B11" i="2"/>
  <c r="C11" i="2"/>
  <c r="D11" i="2"/>
  <c r="E11" i="2"/>
  <c r="F11" i="2"/>
  <c r="G11" i="2"/>
  <c r="C3" i="2"/>
  <c r="G3" i="2"/>
  <c r="F3" i="2"/>
  <c r="E3" i="2"/>
  <c r="D3" i="2"/>
</calcChain>
</file>

<file path=xl/sharedStrings.xml><?xml version="1.0" encoding="utf-8"?>
<sst xmlns="http://schemas.openxmlformats.org/spreadsheetml/2006/main" count="2396" uniqueCount="1374">
  <si>
    <t>教材番号</t>
    <rPh sb="0" eb="2">
      <t>キョウザイ</t>
    </rPh>
    <rPh sb="2" eb="4">
      <t>バンゴウ</t>
    </rPh>
    <phoneticPr fontId="4"/>
  </si>
  <si>
    <t>教材名</t>
    <rPh sb="0" eb="2">
      <t>キョウザイ</t>
    </rPh>
    <rPh sb="2" eb="3">
      <t>メイ</t>
    </rPh>
    <phoneticPr fontId="4"/>
  </si>
  <si>
    <t>指導内容</t>
    <rPh sb="0" eb="2">
      <t>シドウ</t>
    </rPh>
    <rPh sb="2" eb="4">
      <t>ナイヨウ</t>
    </rPh>
    <phoneticPr fontId="4"/>
  </si>
  <si>
    <t>主題名</t>
    <rPh sb="0" eb="2">
      <t>シュダイ</t>
    </rPh>
    <rPh sb="2" eb="3">
      <t>メイ</t>
    </rPh>
    <phoneticPr fontId="4"/>
  </si>
  <si>
    <t>ねらい</t>
    <phoneticPr fontId="4"/>
  </si>
  <si>
    <t>主な発問</t>
    <rPh sb="0" eb="1">
      <t>オモ</t>
    </rPh>
    <rPh sb="2" eb="4">
      <t>ハツモン</t>
    </rPh>
    <phoneticPr fontId="4"/>
  </si>
  <si>
    <t>他教科等との関連</t>
    <rPh sb="0" eb="3">
      <t>タキョウカ</t>
    </rPh>
    <rPh sb="3" eb="4">
      <t>トウ</t>
    </rPh>
    <rPh sb="6" eb="8">
      <t>カンレン</t>
    </rPh>
    <phoneticPr fontId="4"/>
  </si>
  <si>
    <t>出典</t>
    <rPh sb="0" eb="2">
      <t>シュッテン</t>
    </rPh>
    <phoneticPr fontId="4"/>
  </si>
  <si>
    <t>1n01</t>
  </si>
  <si>
    <t>たのしい　
がっこう</t>
    <phoneticPr fontId="4"/>
  </si>
  <si>
    <t>C</t>
    <phoneticPr fontId="4"/>
  </si>
  <si>
    <t>よりよい学校生活，
集団生活の充実</t>
    <phoneticPr fontId="4"/>
  </si>
  <si>
    <t>がっこうが　
たのしみだ</t>
    <phoneticPr fontId="4"/>
  </si>
  <si>
    <t>学校の生活で楽しみにしていることについて考えるなかで，これからの学校生活への期待を膨らませ，学校の生活を楽しもうとする態度を養う。</t>
    <phoneticPr fontId="4"/>
  </si>
  <si>
    <t>○学校で楽しいことは何ですか。
○次の絵を見てどんなことを思いましたか。
◎みんなにこにこしているけれど，それはどうしてでしょう。
○これからどんなことが楽しみですか。
○みんなで歌いましょう。</t>
    <phoneticPr fontId="4"/>
  </si>
  <si>
    <t xml:space="preserve">学校行事 （１年生を迎える会） 
生活科 （学校探検） </t>
    <rPh sb="0" eb="2">
      <t>ガッコウ</t>
    </rPh>
    <rPh sb="2" eb="4">
      <t>ギョウジ</t>
    </rPh>
    <rPh sb="7" eb="8">
      <t>ネン</t>
    </rPh>
    <rPh sb="8" eb="9">
      <t>セイ</t>
    </rPh>
    <rPh sb="10" eb="11">
      <t>ムカ</t>
    </rPh>
    <rPh sb="13" eb="14">
      <t>カイ</t>
    </rPh>
    <rPh sb="17" eb="20">
      <t>セイカツカ</t>
    </rPh>
    <rPh sb="22" eb="24">
      <t>ガッコウ</t>
    </rPh>
    <rPh sb="24" eb="26">
      <t>タンケン</t>
    </rPh>
    <phoneticPr fontId="4"/>
  </si>
  <si>
    <t>日文</t>
    <rPh sb="0" eb="2">
      <t>ニチブン</t>
    </rPh>
    <phoneticPr fontId="4"/>
  </si>
  <si>
    <t>1n02</t>
  </si>
  <si>
    <t>うまれたての　
いのち</t>
    <phoneticPr fontId="4"/>
  </si>
  <si>
    <t>D</t>
  </si>
  <si>
    <t>生命の尊さ</t>
  </si>
  <si>
    <t>かがやけ　いのち</t>
    <phoneticPr fontId="4"/>
  </si>
  <si>
    <t>動物や植物，そして赤ちゃんのいきいきとした命を感じ取るとともに，自分自身が元気でいられることを喜び，すべての生命あるものを大切にしようとする心情を育てる。</t>
    <phoneticPr fontId="4"/>
  </si>
  <si>
    <t>○「いのちのあるもの」を発表しましょう。
○土の中から顔を出した「マツの芽」は，太陽の光を体いっぱい浴びながら，どんなことを考えているでしょう。
○コヨシキリのお母さんは，どんなことを思っているでしょう。
○生まれたての「カタツムリ」は，どんな夢をもって葉の上を歩いているのでしょう。
◎赤ちゃんにどんな言葉を掛けてあげますか。
○あなたの誕生日に，家の人からどんな言葉を掛けてもらいましたか。
○先生が「いのち」ってすごいなと感じたときのお話をします。</t>
    <phoneticPr fontId="4"/>
  </si>
  <si>
    <t>生活科（栽培体験）</t>
    <phoneticPr fontId="4"/>
  </si>
  <si>
    <t>1n03</t>
  </si>
  <si>
    <t>ありがとう</t>
    <phoneticPr fontId="4"/>
  </si>
  <si>
    <t>B</t>
  </si>
  <si>
    <t>感謝</t>
    <phoneticPr fontId="4"/>
  </si>
  <si>
    <t>おせわに　なって　いる　ひと</t>
    <phoneticPr fontId="4"/>
  </si>
  <si>
    <t>生活をしていくうえで，日頃さまざまな場でお世話になっている人がいることに気づき，お世話になっている人々に感謝しようとする心情を育てる。</t>
    <phoneticPr fontId="4"/>
  </si>
  <si>
    <t>○自分のために，何かしてもらってうれしかったことはありますか。
○交通安全の指導員さんは，どんなことを思って立っているのでしょう。
○給食調理員さんは，どんなことを思って働いているのでしょう。
○お兄さんは，ボールを取ろうとしているけれど，どんなことを考えているのでしょう。
○保健室の先生は，けがの手当てをしながら，どんなことを話しているのかな。
◎何かをしてくれた人に，どんな言葉を言ったらよいでしょう。
○自分のために何かをしてくれた相手に，どんな言葉を言ったらよいでしょう。
○お世話になっている人の話を聞き，感謝の気持ちを伝えましょう。</t>
    <phoneticPr fontId="4"/>
  </si>
  <si>
    <t>生活科（昔遊び，野菜作り）
学級活動</t>
    <rPh sb="4" eb="5">
      <t>ムカシ</t>
    </rPh>
    <rPh sb="5" eb="6">
      <t>アソ</t>
    </rPh>
    <rPh sb="8" eb="10">
      <t>ヤサイ</t>
    </rPh>
    <rPh sb="10" eb="11">
      <t>ヅク</t>
    </rPh>
    <rPh sb="14" eb="16">
      <t>ガッキュウ</t>
    </rPh>
    <rPh sb="16" eb="18">
      <t>カツドウ</t>
    </rPh>
    <phoneticPr fontId="4"/>
  </si>
  <si>
    <t>1n04</t>
  </si>
  <si>
    <t>ゆうたの
へんしん</t>
    <phoneticPr fontId="4"/>
  </si>
  <si>
    <t>A</t>
  </si>
  <si>
    <t>節度，節制</t>
  </si>
  <si>
    <t>きそくただしい　
せいかつ</t>
    <phoneticPr fontId="4"/>
  </si>
  <si>
    <t>規則正しい生活とそうでない生活を比較し，それぞれの気持ちの違いに気づくことを通して，わがままをしないで，規則正しい生活をしようとする判断力を育てる。</t>
    <phoneticPr fontId="4"/>
  </si>
  <si>
    <t>○遊び過ぎて困ったことがありますか。
○遅くなっても遊んでいるゆうたは，どんなことを思っているでしょう。
○遅くなって帰ったゆうたを困った顔で見ている家の人を見て，どんなことを思っているでしょう。
○いつまでもテレビを見ているゆうたは，どんなことを思っているでしょう。
○次の日の朝，なかなか起きられないゆうたは，どんなことを思っているでしょう。
◎朝，すっきり起きられたとき，ゆうたはどんな気持ちになったでしょう。
○規則正しい生活ができて，すっきりした気分になったことがありますか。
○養護の先生の話を聞きましょう。</t>
    <phoneticPr fontId="4"/>
  </si>
  <si>
    <t>生活科
学級活動</t>
    <rPh sb="0" eb="3">
      <t>セイカツカ</t>
    </rPh>
    <rPh sb="4" eb="6">
      <t>ガッキュウ</t>
    </rPh>
    <rPh sb="6" eb="8">
      <t>カツドウ</t>
    </rPh>
    <phoneticPr fontId="4"/>
  </si>
  <si>
    <t>1n05</t>
  </si>
  <si>
    <t>あいさつ</t>
    <phoneticPr fontId="4"/>
  </si>
  <si>
    <t>礼儀</t>
  </si>
  <si>
    <t>あいさつは　
いい　きもち</t>
    <phoneticPr fontId="4"/>
  </si>
  <si>
    <t>1n06</t>
  </si>
  <si>
    <t>なにを　して　
いるのかな</t>
    <phoneticPr fontId="4"/>
  </si>
  <si>
    <t>善悪の判断，自律，
自由と責任</t>
    <phoneticPr fontId="4"/>
  </si>
  <si>
    <t>よい　ことと　
わるい　こと</t>
    <phoneticPr fontId="4"/>
  </si>
  <si>
    <t>よい行いをしている動物を見つけ，それがなぜよいかを考えることを通して，善悪を判断し，進んでよいことをしようとする態度を養う。</t>
    <phoneticPr fontId="4"/>
  </si>
  <si>
    <t>○みんなは学校で，どんなことをしていますか。
○動物小学校のある日の様子です。よくないことをしているのは，どの場所にいる動物ですか。それはなぜいけないのですか。
◎よいことをしている動物を見つけましょう。
○みんながよいことをしたなあと思ったのはどんなときですか。
○してよいことか悪いことか，これからもよく考えて生活しましょう。</t>
    <phoneticPr fontId="4"/>
  </si>
  <si>
    <t>1n07</t>
  </si>
  <si>
    <t>ぞうさんと　
おともだち</t>
    <phoneticPr fontId="4"/>
  </si>
  <si>
    <t>友情，信頼</t>
  </si>
  <si>
    <t>ともだちが　いて　
よかった</t>
    <phoneticPr fontId="4"/>
  </si>
  <si>
    <t>自分のことだけでなく友達のことを考えて助け合える関係がすばらしいということを感じ取り，身近にいる友達と仲よくしようとする態度を養う。</t>
    <phoneticPr fontId="4"/>
  </si>
  <si>
    <t>体育科
学級活動（係活動）
学校行事（遠足）</t>
    <rPh sb="0" eb="2">
      <t>タイイク</t>
    </rPh>
    <rPh sb="2" eb="3">
      <t>カ</t>
    </rPh>
    <rPh sb="4" eb="6">
      <t>ガッキュウ</t>
    </rPh>
    <rPh sb="6" eb="8">
      <t>カツドウ</t>
    </rPh>
    <rPh sb="14" eb="16">
      <t>ガッコウ</t>
    </rPh>
    <rPh sb="16" eb="18">
      <t>ギョウジ</t>
    </rPh>
    <rPh sb="19" eb="21">
      <t>エンソク</t>
    </rPh>
    <phoneticPr fontId="4"/>
  </si>
  <si>
    <t>1n08</t>
  </si>
  <si>
    <t>あとかたづけ</t>
    <phoneticPr fontId="4"/>
  </si>
  <si>
    <t>かたづけると……</t>
    <phoneticPr fontId="4"/>
  </si>
  <si>
    <t>学級活動</t>
    <rPh sb="0" eb="2">
      <t>ガッキュウ</t>
    </rPh>
    <rPh sb="2" eb="4">
      <t>カツドウ</t>
    </rPh>
    <phoneticPr fontId="4"/>
  </si>
  <si>
    <t>1n09</t>
  </si>
  <si>
    <t>はしの　うえの　
おおかみ</t>
    <phoneticPr fontId="4"/>
  </si>
  <si>
    <t>親切，思いやり</t>
  </si>
  <si>
    <t>しんせつは　
いい　きもち</t>
    <phoneticPr fontId="4"/>
  </si>
  <si>
    <t>1n10</t>
  </si>
  <si>
    <t>もりの　
ぷれぜんと</t>
    <phoneticPr fontId="4"/>
  </si>
  <si>
    <t>C</t>
  </si>
  <si>
    <t>公正，公平，社会正義</t>
  </si>
  <si>
    <t>だれにでも　
おなじように</t>
    <phoneticPr fontId="4"/>
  </si>
  <si>
    <t>1n11</t>
  </si>
  <si>
    <t>なんて　いえば　
いいのかな</t>
    <phoneticPr fontId="4"/>
  </si>
  <si>
    <t>たいせつな　ことば</t>
    <phoneticPr fontId="4"/>
  </si>
  <si>
    <t>「ありがとう」「ごめんなさい」の言葉を言ったときと言わないときの互いの気持ちの違いを考えることを通して，気持ちのよい挨拶，時と場に合った言葉遣い，動作を心掛けようとする態度を養う。</t>
    <phoneticPr fontId="4"/>
  </si>
  <si>
    <t>○「ありがとう」「ごめんなさい」は，どんなときに，使いますか。
○吹き出しにはどんな言葉が入るでしょう。
◎これらの言葉を言ったときと，言わないときの気持ちは，どのように違うでしょう。
○「ありがとう」「ごめんなさい」の他に，大切な言葉にはどのようなものがあるでしょう。
○今日の学習で学んだことをもとに，「おはよう」の挨拶を練習してみましょう。</t>
    <phoneticPr fontId="4"/>
  </si>
  <si>
    <t>国語科
生活科</t>
    <rPh sb="0" eb="2">
      <t>コクゴ</t>
    </rPh>
    <rPh sb="2" eb="3">
      <t>カ</t>
    </rPh>
    <rPh sb="4" eb="7">
      <t>セイカツカ</t>
    </rPh>
    <phoneticPr fontId="4"/>
  </si>
  <si>
    <t>1n12</t>
  </si>
  <si>
    <t>オリンピック・
パラリンピック</t>
    <phoneticPr fontId="4"/>
  </si>
  <si>
    <t>国際理解，国際親善</t>
  </si>
  <si>
    <t>せかいの　くにから</t>
    <phoneticPr fontId="4"/>
  </si>
  <si>
    <t>オリンピックやパラリンピックで，世界中の人々がスポーツを通して笑顔になりたいと願っていることに気づき，他国の人々と進んで親しもうとする態度を養う。</t>
    <phoneticPr fontId="4"/>
  </si>
  <si>
    <t xml:space="preserve">○オリンピック・パラリンピックを知っていますか。
○オリンピックについて知っていることを発表しましょう。
○オリンピック・パラリンピックについて，初めて知ったことを発表しましょう。
◎あなたは，どんな人を応援しますか。
○オリンピック・パラリンピックで楽しみなことはどんなことですか。
○オリンピック・パラリンピックに出ている人や，応援している人たちは，みんなどんなことを願っているでしょう。
○2020年の東京オリンピック・パラリンピックで，何が楽しみですか。
○他国の人と仲よくなった先生の話を聞いてください。 </t>
    <phoneticPr fontId="4"/>
  </si>
  <si>
    <t>1n13</t>
  </si>
  <si>
    <t>どうしてかな</t>
    <phoneticPr fontId="4"/>
  </si>
  <si>
    <t>規則の尊重</t>
  </si>
  <si>
    <t>きまりに　ついて　かんがえよう</t>
    <phoneticPr fontId="4"/>
  </si>
  <si>
    <t>身近にあるきまりが何のためのきまりなのかを理解し，身近なきまりを進んで守ろうとする態度を養う。</t>
    <phoneticPr fontId="4"/>
  </si>
  <si>
    <t>体育科</t>
    <rPh sb="0" eb="2">
      <t>タイイク</t>
    </rPh>
    <rPh sb="2" eb="3">
      <t>カ</t>
    </rPh>
    <phoneticPr fontId="4"/>
  </si>
  <si>
    <t>1n14</t>
  </si>
  <si>
    <t>ひつじかいの　
こども</t>
    <phoneticPr fontId="4"/>
  </si>
  <si>
    <t>正直，誠実</t>
  </si>
  <si>
    <t>うそばかり　
ついて　いると</t>
    <phoneticPr fontId="4"/>
  </si>
  <si>
    <t>私たちは，うそばかりついている人の言うことは，（どうせうそにちがいない）と思い，信じようと思わなくなることを理解することで，うそをつかないで正直にしようとする心情を育てる。</t>
    <phoneticPr fontId="4"/>
  </si>
  <si>
    <t>○今日は，「うそばかりついていると」について考えます。
○はじめに羊飼いが「おおかみだ。」と言ってきたとき，大人たちはどんなことを考えて助けに行ったのでしょう。
◎うそだと知った大人たちは，どんなことを思ったでしょう。
○２回めに羊飼いが「おおかみだ。」と言ってきたとき，どうしますか。
○３回め（４回め～）に羊飼いが「おおかみだ。」と言うのを聞いてどうしますか。
○はじめは，みんなが助けに行くと言っていたのに，あとになるほど助けに行く人が少なくなっていったのはどうしてでしょう。
○何度もだまされていくうちに，大人たちはどんな気持ちになっていったのでしょう。
○今日の「うそばかりついていると○○になる」学習で考えたことを発表しましょう。</t>
    <phoneticPr fontId="4"/>
  </si>
  <si>
    <t>1n15</t>
  </si>
  <si>
    <t>そろって　
いるけど</t>
    <phoneticPr fontId="4"/>
  </si>
  <si>
    <t>みんなで　つかう　もの</t>
    <phoneticPr fontId="4"/>
  </si>
  <si>
    <t>みんなで使う物は，誰かが整えるのではなく，使った人みんなが整えなければならないことを理解し，みんなが使う場所や物を大切にしようとする心情を育てる。</t>
    <phoneticPr fontId="4"/>
  </si>
  <si>
    <t>○みんなで使う物には，どんな物がありますか。
○不思議に思ったのはどうしてなのでしょう。
○「はっとして，かおをみあわせた」ときにどんなことに気づいたのでしょう。
◎みんなはどうして，話合いをしたのでしょう。
○スリッパを並べていて「にっこりえがお」になったのは，どんな気持ちからですか。
○みんなの物は，どんなふうに使えばいいのでしょう。
○みんなで使う物を片付けずに困ったことについて，お話しします。</t>
    <phoneticPr fontId="4"/>
  </si>
  <si>
    <t>1n16</t>
  </si>
  <si>
    <t>かぼちゃの　つる</t>
    <phoneticPr fontId="4"/>
  </si>
  <si>
    <t>わがままばかり　
して　いると</t>
    <phoneticPr fontId="4"/>
  </si>
  <si>
    <t>1n17</t>
  </si>
  <si>
    <t>どんな　あいさつ
を　しますか</t>
    <phoneticPr fontId="4"/>
  </si>
  <si>
    <t>たいせつな　
あいさつ</t>
    <phoneticPr fontId="4"/>
  </si>
  <si>
    <t>どんなときにどんな挨拶をするかを考え，挨拶の意味を理解し，気持ちのよい挨拶をしようとする心情を育てる。</t>
    <phoneticPr fontId="4"/>
  </si>
  <si>
    <t>○今日，朝起きてから今までに，あなたはどんな挨拶をしましたか。
○夕方，同じクラスの友達に会ったとき，どんな挨拶をしますか。
○お姉さんとお姉さんの友達に会ったとき，どんな挨拶をしますか。
○こんな様子（大きな荷物）のお隣のおばさんに会ったとき，どんな挨拶をしますか。
○３つの絵で，挨拶の仕方が違うのはどうしてでしょうか。
◎挨拶名人になるために大切なことは何でしょう。
○挨拶をするとき，大切なことはどんなことでしょう。
○自分の「あいさつえほん」を作ってみましょう。</t>
    <phoneticPr fontId="4"/>
  </si>
  <si>
    <t>1n18</t>
  </si>
  <si>
    <t>どうぶつふれあい
ひろば</t>
    <phoneticPr fontId="4"/>
  </si>
  <si>
    <t>自然愛護</t>
  </si>
  <si>
    <t>どうぶつ　だいすき</t>
    <phoneticPr fontId="4"/>
  </si>
  <si>
    <t>怖かったうさぎをはじめて抱っこしたときのみなみさんの喜びを通して，身近な自然に親しみ，動植物に優しい心で接しようとする心情を育てる。</t>
    <phoneticPr fontId="4"/>
  </si>
  <si>
    <t>○どんな動物に触ったことがありますか。
○動物園に行く電車でみなみさんは，どんな気持ちだったでしょう。
○「ふれあいひろば」に行くことになったとき，みなみさんはどんな気持ちだったでしょう。
◎初めてうさぎを抱っこしたとき，みなみさんはどんなことを思ったのでしょう。
○他の動物を抱っこしたり，手でえさをあげたりしたとき，みなみさんはどんな気持ちだったでしょう。
○あなたは，どんな動物が好きですか。その動物のどんなところが好きですか。
○教師が動物に対して愛着がもてたときの経験を話す。</t>
    <phoneticPr fontId="4"/>
  </si>
  <si>
    <t>生活科</t>
    <rPh sb="0" eb="3">
      <t>セイカツカ</t>
    </rPh>
    <phoneticPr fontId="4"/>
  </si>
  <si>
    <t>1n19</t>
  </si>
  <si>
    <t>学校へ　いく　
とき</t>
    <phoneticPr fontId="4"/>
  </si>
  <si>
    <t>せかいの　人と　
つながろう</t>
    <rPh sb="5" eb="6">
      <t>ヒト</t>
    </rPh>
    <phoneticPr fontId="4"/>
  </si>
  <si>
    <t>外国の人と言葉を交わし，気持ちが通じることのうれしさを感じ取り，外国の人々と親しくしようとする心情を育てる。</t>
    <phoneticPr fontId="4"/>
  </si>
  <si>
    <t>○ブラジルという国を知っていますか。
○なぜ，「ぼく」は，ソニアさんの目の前を黙ったまま通り過ぎたのでしょう。
○次の日，ソニアさんに思い切って「おはよう。」と言ったときの「ぼく」の気持ちを考えましょう。
○「ボンジイア」と口の中で，何度も繰り返したときの「ぼく」は，どんな気持ちだったでしょう。
◎顔を見合わせて笑っている「ぼく」は，どんなことを考えていたでしょう。 
○いろいろな国の言葉で「おはよう。」と言ってみましょう。 
○違う国の友達とやってみたいことを話し合いましょう。
○教師が他の国の人と関わった体験を話す。</t>
    <phoneticPr fontId="4"/>
  </si>
  <si>
    <t>1n20</t>
  </si>
  <si>
    <t>かずやくんの　
なみだ</t>
    <phoneticPr fontId="4"/>
  </si>
  <si>
    <t>だれとでも　
なかよく</t>
    <phoneticPr fontId="4"/>
  </si>
  <si>
    <t>どんな理由があっても仲間に入れないことのつらさ，悲しさを理解し，誰とでも分け隔てなく，仲よくしようとする態度を養う。</t>
    <phoneticPr fontId="4"/>
  </si>
  <si>
    <t>○どんな友達と，いつも一緒に遊んでいますか。
○「ぼく」は，どんな気持ちで気づかないふりをしたのでしょう。
◎かずやくんの目から，すうっと涙があふれてきたとき，「ぼく」は，どんなことを思ったのでしょう。
○今までの中で，いちばん楽しい鬼ごっこと思えたのはどうしてでしょう。
○誰とでも仲よくすることが大切だなと思ったことがありますか。どんなことで，そう思ったでしょう。
○今日の学習でわかったことを，発表しましょう。</t>
    <phoneticPr fontId="4"/>
  </si>
  <si>
    <t>体育科（表現，リズム遊び）</t>
    <rPh sb="0" eb="2">
      <t>タイイク</t>
    </rPh>
    <rPh sb="2" eb="3">
      <t>カ</t>
    </rPh>
    <rPh sb="4" eb="6">
      <t>ヒョウゲン</t>
    </rPh>
    <rPh sb="10" eb="11">
      <t>アソ</t>
    </rPh>
    <phoneticPr fontId="4"/>
  </si>
  <si>
    <t>1n21</t>
  </si>
  <si>
    <t>ぼくは　小さくて　
しろい</t>
    <phoneticPr fontId="4"/>
  </si>
  <si>
    <t>個性の伸長</t>
  </si>
  <si>
    <t>じぶんの　
よい　ところ</t>
    <phoneticPr fontId="4"/>
  </si>
  <si>
    <t>みんなそれぞれによいところがあることを理解し，自分の特徴やよさを見つけて，これからもそれを大切にしていこうとする心情を育てる。</t>
    <phoneticPr fontId="4"/>
  </si>
  <si>
    <t xml:space="preserve">○自分にはよいところがあると思いますか。
○「ある」と答えた人はどんなところですか。
○今日はこの小さくて真っ白なペンギンのお話です。このペンギンには，よいところがあるのでしょうか。
○「ぼく」には，どんなよいところがありましたか。
◎お母さんが，「ぼく」のよいところをたくさん知っている訳を考えてみましょう。
○たくさんよいところを教えてもらった「ぼく」は，どんな気持ちになったでしょうか。
○お母さんのように，友達のよいところを見つけて教えてあげましょう。
○自分のよいところはどんなところでしょう。
○先生もみんなのよいところを考えてみました。 </t>
    <phoneticPr fontId="4"/>
  </si>
  <si>
    <t>1n22</t>
  </si>
  <si>
    <t>にんじんばたけで</t>
  </si>
  <si>
    <t>善悪の判断，自律，自由と責任</t>
    <phoneticPr fontId="4"/>
  </si>
  <si>
    <t>だめな　ことは　
だめだよ</t>
    <phoneticPr fontId="4"/>
  </si>
  <si>
    <t>してはいけないことを「みんながやっているから自分もしてもよい」と考えることの間違いに気づき，よいことと悪いことの区別をし，よいと思うことを進んで行おうとする心情を育てる。</t>
    <phoneticPr fontId="4"/>
  </si>
  <si>
    <t>○今日は「みんなもしているけれど……」について考えます。
○たくさんのにんじんを見つけたとき，３匹はどんな気持ちだったでしょう。
○にんじんの食べかすを見つけたとき，どんなことを思っているのでしょう。
○「他の人も食べているから，自分たちも同じように食べてもいい」という考えを，どう思いますか。
◎元気に野原を走っていく３匹はどんな気持ちなのでしょう。
○「みんなもしているけれど…」のあとにはどんな言葉が入りますか。それは，どうしてでしょう。 
○教師が，善悪を判断し，すがすがしい思いをした体験を話す。</t>
    <phoneticPr fontId="4"/>
  </si>
  <si>
    <t>生活科（飼育栽培活動）</t>
    <rPh sb="0" eb="3">
      <t>セイカツカ</t>
    </rPh>
    <rPh sb="4" eb="6">
      <t>シイク</t>
    </rPh>
    <rPh sb="6" eb="8">
      <t>サイバイ</t>
    </rPh>
    <rPh sb="8" eb="10">
      <t>カツドウ</t>
    </rPh>
    <phoneticPr fontId="4"/>
  </si>
  <si>
    <t>1n23</t>
  </si>
  <si>
    <t>おおひとやま</t>
    <phoneticPr fontId="4"/>
  </si>
  <si>
    <t>すこしだから　
いいの？</t>
    <phoneticPr fontId="4"/>
  </si>
  <si>
    <t>きまりを守らずに，少しだけならいいだろうという考えから行動していると，それが積み重なって，みんなが困ることに気づき，進んできまりを守ろうとする態度を養う。</t>
    <phoneticPr fontId="4"/>
  </si>
  <si>
    <t xml:space="preserve">○「少しだからいい」と思うのはどんなときか考えましょう。
○どんな気持ちで石を持って帰ったのでしょう。
○きまりがあるのに隠してまで持って帰りたかったのはどんな気持ちからでしょう。
◎おおひとやまが小さくなってしまったとき，みんなはどんなことを考えたでしょう。
○石を持って帰った人の考え方で，間違っていることは何でしょう。
○「少しだからいい」というのは本当ですか。
○今日の学習でわかったことをまとめましょう。 </t>
    <phoneticPr fontId="4"/>
  </si>
  <si>
    <t>1n24</t>
  </si>
  <si>
    <t>おふろばそうじ</t>
    <phoneticPr fontId="4"/>
  </si>
  <si>
    <t>希望と勇気，努力と
強い意志</t>
    <phoneticPr fontId="4"/>
  </si>
  <si>
    <t>がんばる　こころ</t>
    <phoneticPr fontId="4"/>
  </si>
  <si>
    <t>1n25</t>
  </si>
  <si>
    <t>二わの　ことり</t>
    <rPh sb="0" eb="1">
      <t>ニ</t>
    </rPh>
    <phoneticPr fontId="4"/>
  </si>
  <si>
    <t>みんなと　なかよく</t>
    <phoneticPr fontId="4"/>
  </si>
  <si>
    <t>やまがらの涙を見たみそさざいの気持ちから，友達のことを思って，大切にすることの喜びに気づき，友達と仲よくしようとする心情を育てる。</t>
    <phoneticPr fontId="4"/>
  </si>
  <si>
    <t>○友達がいてよかったと思ったことはありますか。
○みそさざいは，やまがらのうちに行こうかうぐいすのうちに行こうか迷っていたとき，どんなことで迷っていたのでしょう。
◎みそさざいは，どうしてそっと抜け出してやまがらのところへ行ったのでしょう。
○やまがらとみそさざいは，誕生日のお祝いでどんなことを話したでしょう。
○友達のことを考えて行動してよかったと思ったことを発表しましょう。
○先生のことで，友達どうし，助け合ってよかったことを話します。</t>
    <phoneticPr fontId="4"/>
  </si>
  <si>
    <t>1n26</t>
  </si>
  <si>
    <t>おかあさんの　
つくった　ぼうし</t>
    <phoneticPr fontId="4"/>
  </si>
  <si>
    <t>家族愛，家庭生活の
充実</t>
    <phoneticPr fontId="4"/>
  </si>
  <si>
    <t>だいすきな　かぞく</t>
    <phoneticPr fontId="4"/>
  </si>
  <si>
    <t>家族をごちそうや金の冠よりも大切だと考えているアンデルスを通して，家族を敬愛し，家族のために役立とうとする心情を育てる。</t>
    <phoneticPr fontId="4"/>
  </si>
  <si>
    <t>○「家族っていいな」って思ったことがありますか。
○家族にわがままを言ってしまうことがありませんでしたか。
○お兄さんがアンデルスに「とりかえればよかったのに。」と言ったのは，どんな気持ちからでしょう。
◎アンデルスは，どうして自分の帽子を大切に思っているのでしょう。
○お母さんは，アンデルスが帽子を大切にしてくれてどう思ったでしょう。
○大好きな家族のために，あなたはどんなことを頑張っていますか。
○先生が子どもの頃にお手伝いをしていたときの話をします。</t>
    <phoneticPr fontId="4"/>
  </si>
  <si>
    <t>生活科（家庭と生活）</t>
    <rPh sb="0" eb="3">
      <t>セイカツカ</t>
    </rPh>
    <rPh sb="4" eb="6">
      <t>カテイ</t>
    </rPh>
    <rPh sb="7" eb="9">
      <t>セイカツ</t>
    </rPh>
    <phoneticPr fontId="4"/>
  </si>
  <si>
    <t>1n27</t>
  </si>
  <si>
    <t>やめろよ</t>
    <phoneticPr fontId="4"/>
  </si>
  <si>
    <t>ゆうきを　出して</t>
    <rPh sb="5" eb="6">
      <t>ダ</t>
    </rPh>
    <phoneticPr fontId="4"/>
  </si>
  <si>
    <t>正しいと思ったことができたときと，できなかったときの気持ちを比べることで，できたときのよさを理解し，正しいと思ったことを進んで行おうとする意欲と態度を養う。</t>
    <phoneticPr fontId="4"/>
  </si>
  <si>
    <t>○意地悪ってどんなことですか。意地悪をされるとどんな気持ちになりますか。
○ぽんたたちが（注意をしようか。）と思ったけれど，そのまま通り過ぎようとしたのは，どんなことを考えたからでしょう。
○ぽんたは，こんきちがぴょんこの耳を引っ張っておもしろがっているのを，どう思っているのでしょう。
◎「いじわるはやめろよ。」と言ったあとのぽんたと，言わずに通り過ぎたあとのぽんたを比べてみましょう。
○正しいことができたときや，できなかったときのことを比べて，わかったことはどんなことでしょう。
○教師自身も正しいと思うことをすることを悩みながら行った経験などを話す。</t>
    <phoneticPr fontId="4"/>
  </si>
  <si>
    <t>1n28</t>
  </si>
  <si>
    <t>あなたって　
どんな　人？</t>
    <phoneticPr fontId="4"/>
  </si>
  <si>
    <t>じぶんの　よさ</t>
    <phoneticPr fontId="4"/>
  </si>
  <si>
    <t>人にはさまざまなよさがあることに気づくことで，自分が得意なことや苦手なことは何なのかを考え，自分の特徴に気づき，それを大切にしようとする心情を育てる。</t>
    <phoneticPr fontId="4"/>
  </si>
  <si>
    <t>○みんなには，どんな友達がいますか。
○まさとくんは，どうしたのでしょうか。
○４人の「ぼく」の友達の紹介を聞いて，どんなことがわかりましたか。
◎あなたは，友達のどんなところが「いいな」と思いますか。
○友達どうしでお互いのよいところを見つけて伝えてみましょう。誰に，どんなことを伝えますか。
○友達から自分のいいところを伝えてもらって，どんな気持ちになりましたか。
○先生が，小学生の頃に自分について考えたことを話します。</t>
    <phoneticPr fontId="4"/>
  </si>
  <si>
    <t>国語科</t>
    <rPh sb="0" eb="2">
      <t>コクゴ</t>
    </rPh>
    <rPh sb="2" eb="3">
      <t>カ</t>
    </rPh>
    <phoneticPr fontId="4"/>
  </si>
  <si>
    <t>1n29</t>
  </si>
  <si>
    <t>はしれ，さんりく
てつどう</t>
    <phoneticPr fontId="4"/>
  </si>
  <si>
    <t>伝統と文化の尊重，
国や郷土を愛する態度</t>
    <phoneticPr fontId="4"/>
  </si>
  <si>
    <t>みんなの　きぼう</t>
    <phoneticPr fontId="4"/>
  </si>
  <si>
    <t>三陸鉄道が見えなくなるまで大漁旗を振り続けた子どもたちや人々の喜びから，自分たちの住む町に愛着をもち親しんで生活していこうとする心情を育てる。</t>
    <phoneticPr fontId="4"/>
  </si>
  <si>
    <t>○鉄道が私たちにとって大切なのはなぜでしょう。
○津波で線路や橋が流されたとき，地域の人々は，どんな気持ちだったのでしょう。
○「一日でも早くれっしゃをはしらせよう。」と強く思った望月さんたちは，どんなことを考えていたのでしょう。
◎子どもたちは，どんな思いを込めて大漁旗を振り続けたのでしょうか。
○自分たちの町でみんなが力を合わせて取り組んでいることを思い浮かべましょう。
○地域の人々の思いは三陸鉄道だけでなく，津波で流されたさまざまな物を復興しています。</t>
    <phoneticPr fontId="4"/>
  </si>
  <si>
    <t>1n30</t>
  </si>
  <si>
    <t>ハムスターの　
赤ちゃん</t>
    <rPh sb="8" eb="9">
      <t>アカ</t>
    </rPh>
    <phoneticPr fontId="4"/>
  </si>
  <si>
    <t>どうぶつの　いのち</t>
    <phoneticPr fontId="4"/>
  </si>
  <si>
    <t>ハムスターの赤ちゃんが一生懸命に生きている様子や母親が赤ちゃんを大切にしている姿から生命のすばらしさを感じ取り，かけがえのない生命を尊重し，大切にしようとする心情を育てる。</t>
    <phoneticPr fontId="4"/>
  </si>
  <si>
    <t>1n31</t>
  </si>
  <si>
    <t>うつくしい　
わがし</t>
    <phoneticPr fontId="4"/>
  </si>
  <si>
    <t>日本の　よさ</t>
    <rPh sb="0" eb="2">
      <t>ニホン</t>
    </rPh>
    <phoneticPr fontId="4"/>
  </si>
  <si>
    <t>けいこがそれまで知らなかった和菓子のすばらしさに気づいたことを通して，我が国の郷土や文化に親しみ，大切にしようとする心情を育てる。</t>
    <phoneticPr fontId="4"/>
  </si>
  <si>
    <t>○和菓子を見たり食べたりしたことがありますか。
○ガラスケースの中の和菓子を見て，けいこはどう思ったでしょう。
○親子和菓子教室で，和菓子を作りながらけいこはどう思っていたでしょう。
◎和菓子を食べながら，けいこは明日学校に行って，どんなことを話そうと思っているのでしょう。
○日本に昔から伝えられてきた物に，どんな物があるでしょう。
○今日の学習でわかったことや思ったことをまとめましょう。</t>
    <phoneticPr fontId="4"/>
  </si>
  <si>
    <t>生活科（むかしのあそび）</t>
    <rPh sb="0" eb="3">
      <t>セイカツカ</t>
    </rPh>
    <phoneticPr fontId="4"/>
  </si>
  <si>
    <t>1n32</t>
  </si>
  <si>
    <t>120てんの　
そうじ</t>
    <phoneticPr fontId="4"/>
  </si>
  <si>
    <t>勤労，公共の精神</t>
  </si>
  <si>
    <t>そうじとうばんの　たのしさ</t>
    <phoneticPr fontId="4"/>
  </si>
  <si>
    <t>みんなのために働くことの喜びを知ったゆうやたちが，さらに，意欲的に掃除に取り組む姿を通して，みんなのために働こうとする心情を育てる。</t>
    <phoneticPr fontId="4"/>
  </si>
  <si>
    <t>○掃除当番が嫌だという人には，どんな考えがあるのでしょう。
○「ほかにすることはないかなあ。」と言ったゆうやは，どんな気持ちだったでしょう。
○先生に「120てんのそうじだね。」と言われ，にっこりと顔を見合わせたゆうやたちは，どんな気持ちだったのでしょう。
◎ゆうやさんは，どんな思いで，「あしたは，どこをきれいにしようかな。」と言ったのでしょう。
○掃除当番の楽しさは何でしょう。掃除当番が嫌な人は，どんなことに気づいていないのでしょう。
○教師が，学級の中にいる，ふだんから進んでみんなのために働いている姿を紹介する。</t>
    <phoneticPr fontId="4"/>
  </si>
  <si>
    <t>生活科
学級活動（係活動）</t>
    <rPh sb="0" eb="3">
      <t>セイカツカ</t>
    </rPh>
    <rPh sb="4" eb="6">
      <t>ガッキュウ</t>
    </rPh>
    <rPh sb="6" eb="8">
      <t>カツドウ</t>
    </rPh>
    <rPh sb="9" eb="10">
      <t>カカリ</t>
    </rPh>
    <rPh sb="10" eb="12">
      <t>カツドウ</t>
    </rPh>
    <phoneticPr fontId="4"/>
  </si>
  <si>
    <t>1n33</t>
  </si>
  <si>
    <t>ゆっきと　やっち</t>
    <phoneticPr fontId="4"/>
  </si>
  <si>
    <t>ともだちと　
たすけあって</t>
    <phoneticPr fontId="4"/>
  </si>
  <si>
    <t>友達のことをいちばんに考えて行動したゆっきに感動したやっちを通して，友達を大切にすることの意味を理解し，大好きな友達とさらに仲よく，助け合おうとする心情を育てる。</t>
    <rPh sb="0" eb="2">
      <t>トモダチ</t>
    </rPh>
    <rPh sb="11" eb="12">
      <t>カンガ</t>
    </rPh>
    <rPh sb="14" eb="16">
      <t>コウドウ</t>
    </rPh>
    <rPh sb="22" eb="24">
      <t>カンドウ</t>
    </rPh>
    <rPh sb="30" eb="31">
      <t>トオ</t>
    </rPh>
    <rPh sb="34" eb="36">
      <t>トモダチ</t>
    </rPh>
    <rPh sb="37" eb="39">
      <t>タイセツ</t>
    </rPh>
    <rPh sb="45" eb="47">
      <t>イミ</t>
    </rPh>
    <rPh sb="48" eb="50">
      <t>リカイ</t>
    </rPh>
    <rPh sb="52" eb="54">
      <t>ダイス</t>
    </rPh>
    <rPh sb="56" eb="58">
      <t>トモダチ</t>
    </rPh>
    <rPh sb="62" eb="63">
      <t>ナカ</t>
    </rPh>
    <rPh sb="66" eb="67">
      <t>タス</t>
    </rPh>
    <rPh sb="68" eb="69">
      <t>ア</t>
    </rPh>
    <rPh sb="74" eb="76">
      <t>シンジョウ</t>
    </rPh>
    <rPh sb="77" eb="78">
      <t>ソダ</t>
    </rPh>
    <phoneticPr fontId="4"/>
  </si>
  <si>
    <t>○友達と競争するとき，どんなことを思いますか。
○誰が速く飛べるか，比べっこをすることになったゆっきとやっちは，どんなことを思ったでしょう。
◎ゆっきが，やっちに一緒に行こうと声を掛けた訳は何でしょう。
○並んで飛びながら，ゆっきとやっちはどんなお話をしたでしょう。
○友達に助けてもらったり，友達を助けたりしたときのことを，思い出してみましょう。
○みなさんには，すてきな友達がたくさんいますね。最後に先生が撮ったみなさんの写真を見てみましょう。</t>
    <phoneticPr fontId="4"/>
  </si>
  <si>
    <t>1n34</t>
  </si>
  <si>
    <t>うちゅうせんに　
のって</t>
    <phoneticPr fontId="4"/>
  </si>
  <si>
    <t>感動，畏敬の念</t>
  </si>
  <si>
    <t>うつくしい　もの</t>
    <phoneticPr fontId="4"/>
  </si>
  <si>
    <t>３人が見つけたさまざまな美しいものを通して，身の回りには美しいものやすばらしいものがあることに気づき，すがすがしい心をもつ。</t>
    <phoneticPr fontId="4"/>
  </si>
  <si>
    <t>○この宇宙船は，今からある星に向かって飛んでいきます。その星は，どこだと思いますか。
○行先は，この星でした。どこでしょう。
○どんなところがきれいだなと思いますか。
◎３人は，どんなものを見つけてきたのでしょう。
○３人が見つけたものの似ているところはどこでしょう。
○あなたが知っている「うつくしいもの」を発表しましょう。
○教師が伝えたい美しいものについて，児童に話す。</t>
    <phoneticPr fontId="4"/>
  </si>
  <si>
    <t>1n51</t>
  </si>
  <si>
    <t>せかいじゅうの　
子どもたちが</t>
    <rPh sb="9" eb="10">
      <t>コ</t>
    </rPh>
    <phoneticPr fontId="4"/>
  </si>
  <si>
    <t>せかいの　人と　
いっしょに</t>
    <rPh sb="5" eb="6">
      <t>ヒト</t>
    </rPh>
    <phoneticPr fontId="4"/>
  </si>
  <si>
    <t>世界のさまざまな人や文化に触れ，それに親しみをもつとともに，世界中の子どもたちと仲よくしていこうとする心情を育てる。</t>
    <phoneticPr fontId="4"/>
  </si>
  <si>
    <t>○世界には，どんな国がありますか。
○日本と違う様子のところはありますか。
○日本と同じ様子のところはありますか。
◎世界中の子どもたちが一度に笑ったら，どんなことが起こるでしょう。
○この歌を作った人は，どんな願いを込めて，作ったのでしょう。
○歌ってみて，どんなことを思ったか話し合いましょう。
○他国から入ってきた物や文化を紹介し，これから他教科でも学習していくことを話す。
○他国の「こんにちは」「ありがとう」を知り，復唱しながら他国の言語に親しむ。</t>
    <phoneticPr fontId="4"/>
  </si>
  <si>
    <t>1n52</t>
  </si>
  <si>
    <t>学校を　休んだ</t>
    <rPh sb="0" eb="2">
      <t>ガッコウ</t>
    </rPh>
    <rPh sb="4" eb="5">
      <t>ヤス</t>
    </rPh>
    <phoneticPr fontId="4"/>
  </si>
  <si>
    <t>たのしい　学校</t>
    <rPh sb="5" eb="7">
      <t>ガッコウ</t>
    </rPh>
    <phoneticPr fontId="4"/>
  </si>
  <si>
    <t>学校を休んだみきやくんが，学校の様子を想像して，早く行きたいと思う気持ちを通して，学校への愛着を深め，学級や学校で楽しく生活しようとする心情を育てる。</t>
    <phoneticPr fontId="4"/>
  </si>
  <si>
    <t>○今日は「学校の楽しいところ」について考えましょう。
○ランドセルをちらっと見たみきやくんは，どんなことを思ったでしょう。
○夕方，先生から電話がかかってきたとき，みきやくんはどんな気持ちになったでしょう。
◎みきやくんは，ランドセルにあしたの用意を入れながら，どんなことを思っていたのでしょう。
○学校の楽しいところ，好きなところを発表し合いましょう。
○この学校のどんなところがすてきか，みなさんにこの学校でどう過ごしてほしいかについて，校長先生のお話を聞きましょう。</t>
    <phoneticPr fontId="4"/>
  </si>
  <si>
    <t>1n53</t>
  </si>
  <si>
    <t>休みじかん</t>
    <rPh sb="0" eb="1">
      <t>ヤス</t>
    </rPh>
    <phoneticPr fontId="4"/>
  </si>
  <si>
    <t>あんぜんな　くらし</t>
    <phoneticPr fontId="4"/>
  </si>
  <si>
    <t>学級活動
生活指導</t>
    <rPh sb="0" eb="2">
      <t>ガッキュウ</t>
    </rPh>
    <rPh sb="2" eb="4">
      <t>カツドウ</t>
    </rPh>
    <rPh sb="5" eb="7">
      <t>セイカツ</t>
    </rPh>
    <rPh sb="7" eb="9">
      <t>シドウ</t>
    </rPh>
    <phoneticPr fontId="4"/>
  </si>
  <si>
    <t>2n01</t>
  </si>
  <si>
    <t>2n02</t>
  </si>
  <si>
    <t>私たちは，正直な人に対しては褒めてあげたいという気持ちになり，反対にうそをついた人に対しては少し懲らしめてやりたい気持ちになるということを理解させ，道徳的な判断力を育てる。</t>
    <phoneticPr fontId="4"/>
  </si>
  <si>
    <t>2n03</t>
  </si>
  <si>
    <t>わたしの　学校</t>
    <rPh sb="5" eb="7">
      <t>ガッコウ</t>
    </rPh>
    <phoneticPr fontId="4"/>
  </si>
  <si>
    <t>2n04</t>
  </si>
  <si>
    <t>ぽんたと　かんた</t>
    <phoneticPr fontId="4"/>
  </si>
  <si>
    <t>友達からの誘いと約束とで迷いながらも，自分で「いけないことはしない」と決めることができたぽんたのほっとした気持ちを通して，自らよいと思うことを進んで行おうとする心情を育てる。</t>
    <phoneticPr fontId="4"/>
  </si>
  <si>
    <t>○よくないなと思ったけれど友達につられてやってしまったことがありますか。
○かんたが裏山に入ってしまった姿を見ながら，ぽんたは，どんなことを考えていたのでしょう。
◎「ぼくは，行かないよ。」と大きな声で言ったとき，ぽんたは，どんな気持ちだったのでしょう。 ○気持ちのよい風をほおに感じながら，ぽんたはどんな気持ちになったでしょう。
○よいと思うことが進んでできたときのことを思い出してみましょう。どんな気持ちになりましたか。
○教師の体験を話す。</t>
    <phoneticPr fontId="4"/>
  </si>
  <si>
    <t>2n05</t>
  </si>
  <si>
    <t>2n06</t>
  </si>
  <si>
    <t>みんな　友だち</t>
    <rPh sb="4" eb="5">
      <t>トモ</t>
    </rPh>
    <phoneticPr fontId="4"/>
  </si>
  <si>
    <t>2n07</t>
  </si>
  <si>
    <t>いい　ところ　
みいつけた</t>
    <phoneticPr fontId="4"/>
  </si>
  <si>
    <t>自分の　いい　
ところ</t>
    <rPh sb="0" eb="2">
      <t>ジブン</t>
    </rPh>
    <phoneticPr fontId="4"/>
  </si>
  <si>
    <t>自分や友達のよいところについて考えるなかで，よいところが見つかるととてもうれしい気持ちになることに気づき，自分のよいところを見つけていこうとする態度を養う。</t>
    <phoneticPr fontId="4"/>
  </si>
  <si>
    <t>2n08</t>
  </si>
  <si>
    <t>2n09</t>
  </si>
  <si>
    <t>わりこみ</t>
    <phoneticPr fontId="4"/>
  </si>
  <si>
    <t>A</t>
    <phoneticPr fontId="4"/>
  </si>
  <si>
    <t>しては　いけない
こと</t>
    <phoneticPr fontId="4"/>
  </si>
  <si>
    <t>2n10</t>
  </si>
  <si>
    <t>小さな　いのち</t>
    <rPh sb="0" eb="1">
      <t>チイ</t>
    </rPh>
    <phoneticPr fontId="4"/>
  </si>
  <si>
    <t>アンリ・ファーブルの昆虫への思いについて考えることを通して，身近な自然に親しみ，動植物に優しい心で接しようとする心情を育てる。</t>
    <phoneticPr fontId="4"/>
  </si>
  <si>
    <t>2n11</t>
  </si>
  <si>
    <t>伝統と文化の尊重，
国や郷土を愛する
態度</t>
    <phoneticPr fontId="4"/>
  </si>
  <si>
    <t>2n12</t>
  </si>
  <si>
    <t>せかいの　なかま</t>
    <phoneticPr fontId="4"/>
  </si>
  <si>
    <t>2n13</t>
  </si>
  <si>
    <t>花火に込められた長岡の人々の願いを考えることを通して，自分の郷土の自然や文化への愛着を深め，親しみをもって生活しようとする心情を育てる。</t>
    <phoneticPr fontId="4"/>
  </si>
  <si>
    <t>2n14</t>
  </si>
  <si>
    <t>あぶないよ</t>
    <phoneticPr fontId="4"/>
  </si>
  <si>
    <t>あんぜんに　くらす　ために</t>
    <phoneticPr fontId="4"/>
  </si>
  <si>
    <t>知らない人でも優しそうだったり，きちんとした服装や言葉遣いの人だったりすると，悪い人だとは思いにくくなることに気づき，安全に生活しようとする態度を養う。</t>
    <phoneticPr fontId="4"/>
  </si>
  <si>
    <t>2n15</t>
  </si>
  <si>
    <t>2n16</t>
  </si>
  <si>
    <t>すなおな　心で</t>
    <rPh sb="5" eb="6">
      <t>ココロ</t>
    </rPh>
    <phoneticPr fontId="4"/>
  </si>
  <si>
    <t>2n17</t>
  </si>
  <si>
    <t>なわとび</t>
    <phoneticPr fontId="4"/>
  </si>
  <si>
    <t>めあてに　むかって</t>
    <phoneticPr fontId="4"/>
  </si>
  <si>
    <t>うまくいかなくても何度も練習して跳べるようになった「わたし」の達成感を通して，困難から逃げ出さず，根気強く努力して，目標に向かって最後までやり抜こうとする心情を育てる。</t>
    <phoneticPr fontId="4"/>
  </si>
  <si>
    <t>○めあてを決めて頑張っていることは，何ですか。途中でやめたくなることはありますか。
○みんなすいすい跳んでいるのに，すぐに縄を引っかけてしまう「わたし」はどんな気持ちだったでしょう。
○家で練習して，汗をかき，腕が痛くなったとき「わたし」はどんなことを考えたでしょう。
◎家で練習していて，汗が出て腕が痛くなっても，続けたのはどうしてでしょう。
○20回続けて跳べたとき，「わたし」はどんなことを考えたでしょう。
○途中でやめないで，続けて頑張ったことがありますか。なぜ，途中でやめにしなかったのでしょう。
○教師が，努力をしてよかったと思った実話を紹介する。</t>
    <phoneticPr fontId="4"/>
  </si>
  <si>
    <t>2n18</t>
  </si>
  <si>
    <t>きまりの　ない　
学校</t>
    <phoneticPr fontId="4"/>
  </si>
  <si>
    <t>きまりの　たいせつさ</t>
    <phoneticPr fontId="4"/>
  </si>
  <si>
    <t>きまりがもつ意味について考えることを通して，みんなが使う物を大切にし，約束やきまりを守ろうとする態度を養う。</t>
    <phoneticPr fontId="4"/>
  </si>
  <si>
    <t>2n19</t>
  </si>
  <si>
    <t>たけしの　電話</t>
    <rPh sb="5" eb="7">
      <t>デンワ</t>
    </rPh>
    <phoneticPr fontId="8"/>
  </si>
  <si>
    <t>電話の　れいぎ</t>
    <rPh sb="0" eb="2">
      <t>デンワ</t>
    </rPh>
    <phoneticPr fontId="4"/>
  </si>
  <si>
    <t>電話の応対のマナーの疑似体験を通して，たけしの行動のよさに気づき，身近な人々に気持ちよく接しようとする態度を養う。</t>
    <phoneticPr fontId="4"/>
  </si>
  <si>
    <t>2n20</t>
  </si>
  <si>
    <t>おじさんからの　
手紙</t>
    <rPh sb="9" eb="11">
      <t>テガミ</t>
    </rPh>
    <phoneticPr fontId="4"/>
  </si>
  <si>
    <t>まわりの　人の　
ことを　考えて</t>
    <rPh sb="5" eb="6">
      <t>ヒト</t>
    </rPh>
    <rPh sb="13" eb="14">
      <t>カンガ</t>
    </rPh>
    <phoneticPr fontId="4"/>
  </si>
  <si>
    <t>2n21</t>
  </si>
  <si>
    <t>三びきは　友だち</t>
    <phoneticPr fontId="4"/>
  </si>
  <si>
    <t>公正，公平，社会正義</t>
    <phoneticPr fontId="4"/>
  </si>
  <si>
    <t>えこひいきしないで</t>
    <phoneticPr fontId="4"/>
  </si>
  <si>
    <t>ぴょんたがとってしまった言動の心情を理解したうえで，その言動が過ちであったことに気づいていく姿に共感し，誰に対しても，えこひいきしないで接していこうとする正しい判断力を育てる。</t>
    <phoneticPr fontId="4"/>
  </si>
  <si>
    <t>2n22</t>
  </si>
  <si>
    <t>ある　日の　
くつばこで</t>
    <rPh sb="3" eb="4">
      <t>ヒ</t>
    </rPh>
    <phoneticPr fontId="4"/>
  </si>
  <si>
    <t>正しいと　思う　
ことを</t>
    <rPh sb="0" eb="1">
      <t>タダ</t>
    </rPh>
    <rPh sb="5" eb="6">
      <t>オモ</t>
    </rPh>
    <phoneticPr fontId="4"/>
  </si>
  <si>
    <t>2n23</t>
  </si>
  <si>
    <t>あたたかい　心</t>
    <rPh sb="6" eb="7">
      <t>ココロ</t>
    </rPh>
    <phoneticPr fontId="4"/>
  </si>
  <si>
    <t>2n24</t>
  </si>
  <si>
    <t>2n25</t>
  </si>
  <si>
    <t>2n26</t>
  </si>
  <si>
    <t>きつねと　ぶどう</t>
    <phoneticPr fontId="4"/>
  </si>
  <si>
    <t>感謝</t>
  </si>
  <si>
    <t>2n27</t>
  </si>
  <si>
    <t>おばあちゃん　
お元気ですか</t>
    <rPh sb="9" eb="11">
      <t>ゲンキ</t>
    </rPh>
    <phoneticPr fontId="4"/>
  </si>
  <si>
    <t>家族愛，家庭生活の充実</t>
    <phoneticPr fontId="4"/>
  </si>
  <si>
    <t>たいせつな　かぞく</t>
    <phoneticPr fontId="4"/>
  </si>
  <si>
    <t>自分が家族に愛され，大切にしてもらっていることに気づき，父母，祖父母を敬愛して家族のために役に立とうとする心情を育てる。</t>
    <phoneticPr fontId="4"/>
  </si>
  <si>
    <t>○あなたにとって「大切な人」とは誰でしょう。
○おばあちゃんが家に来るのがだんだん少なくなって，てつやはどんなことを思っていたのでしょう。
○てつやはなかなか会えないおばあちゃんに，どんなことを思って連絡をしているのでしょう。
○てつやは，プレゼントをもらって「おばあちゃん……。」と言ったあと，どんなことを話すのでしょう。
◎おばあちゃんからの返事を楽しみにしているてつやは，どんなことを考えているのでしょう。
○あなたにとって，大切な家族は誰ですか。
○教師が自分の家族のことを語り，家族を大切にしている体験を話す。</t>
    <phoneticPr fontId="4"/>
  </si>
  <si>
    <t>2n28</t>
  </si>
  <si>
    <t>さて，どうかな</t>
    <phoneticPr fontId="4"/>
  </si>
  <si>
    <t>よりよい　れいぎ</t>
    <phoneticPr fontId="4"/>
  </si>
  <si>
    <t>挨拶ができたりできなかったりするときの自己を見つめ，挨拶の動作化を通してそのよさを感じ，礼儀の意味について理解し，判断力を育てる。</t>
    <phoneticPr fontId="4"/>
  </si>
  <si>
    <t>○挨拶で大切なことは，何でしょう。
○なぜ，先生にはできて，友達にはできないことがあるのでしょうか。
○それぞれの場面で子どもたちのよいところと，足りないところはどこでしょう。
◎場面ごとにそれぞれの役になりきって挨拶や動作を考えてみましょう。
○気持ちのよい挨拶や動作を行うには，どうすればよいのでしょう。
○「親しき中にも礼儀あり」という言葉を紹介します。</t>
    <phoneticPr fontId="4"/>
  </si>
  <si>
    <t>2n29</t>
  </si>
  <si>
    <t>ドッジボール</t>
    <phoneticPr fontId="4"/>
  </si>
  <si>
    <t>こうへいな　たいど</t>
    <phoneticPr fontId="4"/>
  </si>
  <si>
    <t>あい子さんとななみさんに対するゆかさんの態度の問題について考えることを通して，誰に対しても分け隔てなく公平な態度で接しようとする態度を養う。</t>
    <phoneticPr fontId="4"/>
  </si>
  <si>
    <t>○仲間外れをしてしまう心について考えてみましょう。
○ドッジボールをすることになったとき，ゆかさんはどう思ったでしょう。
◎同じようにボールに当たったのに，あい子さんとななみさんへの声掛けの仕方が違ったのはなぜでしょう。
○相手チームのまおさんの言葉を聞いて，ゆかさんはどう思ったでしょう。
○仲間外れをしてしまわないためには，どうすればいいでしょう。
○今日の学習で学んだことや感じたことを振り返りましょう。</t>
    <phoneticPr fontId="4"/>
  </si>
  <si>
    <t>2n30</t>
  </si>
  <si>
    <t>ぐみの木と　小鳥</t>
    <rPh sb="3" eb="4">
      <t>キ</t>
    </rPh>
    <rPh sb="6" eb="8">
      <t>コトリ</t>
    </rPh>
    <phoneticPr fontId="4"/>
  </si>
  <si>
    <t>だれにでも　やさしく</t>
    <phoneticPr fontId="4"/>
  </si>
  <si>
    <t>小鳥のりすとぐみの木に対する２つの思いやりについて考えることを通して，りすやぐみの木に喜んでもらい，親切にすることのよさを感じ，困っている人に温かい心で接しようとする心情を育てる。</t>
    <phoneticPr fontId="4"/>
  </si>
  <si>
    <t>○親切にしてもらって，うれしかったことがありますか。
○りすさんが，涙をうかべて「だいぶよくなりました。どうか，ぐみの木さんによろしくね。」と言ったのを聞いて，小鳥はどう思ったでしょう。
◎いつまでも止みそうにない嵐の中で，小鳥はどんなことを考えていたのでしょう。
○やっとの思いでたどり着き，りすさんにお礼を言われたとき，小鳥はどんな思いになりましたか。
○困っている人のことを思って，進んで親切にできたことがありますか。
○黒板を見ながら，今日の学習から感じたことや，考えたことを振り返りましょう。</t>
    <phoneticPr fontId="4"/>
  </si>
  <si>
    <t>2n31</t>
  </si>
  <si>
    <t>なまけにんじゃ</t>
    <phoneticPr fontId="4"/>
  </si>
  <si>
    <t>しっかりと　
やりぬく　心</t>
    <rPh sb="12" eb="13">
      <t>ココロ</t>
    </rPh>
    <phoneticPr fontId="4"/>
  </si>
  <si>
    <t>自分には心の中の「なまけにんじゃ」に負けたくないという気持ちがあることに気づき，怠け心に勝って自分がやらなければならない勉強や仕事はしっかり行おうとする態度を養う。</t>
    <phoneticPr fontId="4"/>
  </si>
  <si>
    <t>2n32</t>
  </si>
  <si>
    <t>七つの　星</t>
    <rPh sb="4" eb="5">
      <t>ホシ</t>
    </rPh>
    <phoneticPr fontId="8"/>
  </si>
  <si>
    <t>うつくしい　心</t>
    <rPh sb="6" eb="7">
      <t>ココロ</t>
    </rPh>
    <phoneticPr fontId="4"/>
  </si>
  <si>
    <t>自分のこと以上に相手のことを思う女の子の気持ちを通して，人の心の美しさに気づき，感動する心情を育てる。</t>
    <phoneticPr fontId="4"/>
  </si>
  <si>
    <t>○七つ星（北斗七星）を見たことがありますか。また，知っていることはありますか。
○女の子はどんな気持ちで，大切な水を犬に飲ませてあげたのでしょう。
○お母さんはどんな気持ちで，「わたしはいいから，おまえ，先におのみ。」と言ったのでしょう。 ○つばを飲み込んで，旅人にひしゃくを渡した女の子は，どんな気持ちだったでしょう。
◎なぜひしゃくは木から銀，金へとかわり，そこからダイヤモンドが飛び出してきたのでしょう。
○自分の心の中にあるダイヤモンドを探してみましょう。
○本時の学習を振り返り，児童の学びを価値づける。</t>
    <phoneticPr fontId="4"/>
  </si>
  <si>
    <t>2n33</t>
  </si>
  <si>
    <t>あいさつが　
きらいな　王さま</t>
    <phoneticPr fontId="4"/>
  </si>
  <si>
    <t>心を　明るく　する　あいさつ</t>
    <rPh sb="0" eb="1">
      <t>ココロ</t>
    </rPh>
    <rPh sb="3" eb="4">
      <t>アカ</t>
    </rPh>
    <phoneticPr fontId="4"/>
  </si>
  <si>
    <t>間違いに気づいた王様の気持ちを考えることを通し，挨拶は相互の人の心を明るくすることを理解し，気持ちのよい挨拶をしようとする態度を養う。</t>
    <phoneticPr fontId="4"/>
  </si>
  <si>
    <t>○誰にどんな挨拶をしていますか。
○挨拶が禁止されてから，国や王様の様子はどうなったでしょう。
○「なにかおかしい。」といった王様は，どんなことを考えていたでしょう。
◎王様は，ついうっかり挨拶をしてしまって，どんなことに気づいたのでしょう。
○自分から進んで挨拶ができたとき，どんな気持ちになりましたか。
○挨拶をして気持ちがよくなった話を聞かせ，みんなで「あいさつは魔法の力」を歌う。</t>
    <phoneticPr fontId="4"/>
  </si>
  <si>
    <t>2n34</t>
  </si>
  <si>
    <t>森の　
ゆうびんやさん</t>
    <phoneticPr fontId="4"/>
  </si>
  <si>
    <t>おしごとは　すてき</t>
    <phoneticPr fontId="4"/>
  </si>
  <si>
    <t>仕事をするなかで感じるやりがいやうれしさを通して，働くことのよさに気づき，みんなのために働こうとする心情を育てる。</t>
    <phoneticPr fontId="4"/>
  </si>
  <si>
    <t>○係や当番の仕事を頑張っていますか。
○くまさんはどのように仕事をしているでしょうか。それはどんな気持ちからでしょう。
○雪の日にやぎじいさんに小包を届けるために山道を登るくまさんは，どんなことを思っていたでしょう。
◎森のみんなが喜んでくれて，くまさんはどんなことを思ったでしょうか。
○仕事を頑張ると，どんなよいことがあるでしょうか。
○あなたが仕事をすることで，どんな人がうれしい気持ちになるのでしょう。
○今日の学習で感じたことや，考えたことを振り返りましょう。</t>
    <phoneticPr fontId="4"/>
  </si>
  <si>
    <t>学級活動（係活動，当番活動）</t>
    <rPh sb="0" eb="2">
      <t>ガッキュウ</t>
    </rPh>
    <rPh sb="2" eb="4">
      <t>カツドウ</t>
    </rPh>
    <rPh sb="5" eb="6">
      <t>カカリ</t>
    </rPh>
    <rPh sb="6" eb="8">
      <t>カツドウ</t>
    </rPh>
    <rPh sb="9" eb="11">
      <t>トウバン</t>
    </rPh>
    <rPh sb="11" eb="13">
      <t>カツドウ</t>
    </rPh>
    <phoneticPr fontId="4"/>
  </si>
  <si>
    <t>2n35</t>
  </si>
  <si>
    <t>「生きて　
いるから」</t>
    <phoneticPr fontId="4"/>
  </si>
  <si>
    <t>かけがえの　ない　
いのち</t>
    <phoneticPr fontId="4"/>
  </si>
  <si>
    <t>「手のひらを太陽に」の歌詞に込められたやなせさんの思いを考えるなかで，頑張って生きることのすばらしさに気づき，かけがえのない生命を大切にしようとする心情を育てる。</t>
    <rPh sb="14" eb="15">
      <t>コ</t>
    </rPh>
    <rPh sb="25" eb="26">
      <t>オモ</t>
    </rPh>
    <rPh sb="35" eb="37">
      <t>ガンバ</t>
    </rPh>
    <phoneticPr fontId="4"/>
  </si>
  <si>
    <t>○これは，何の音かわかりますか。
○「生きているから」という意味をみんなで考えてみましょう。どんなときに生きているって思うのですか。
○ 　　　 の中に，どんな言葉が入るか発表し合いましょう。
○「かなしいんだ」と書いたやなせさんは，どんなことを不思議だと思ったのでしょう。
◎やなせさんは，どんな思いを込めてこの歌を書いたのでしょう。
○「生きているから，こんなこともできる。」ということについて，自分の考えを発表しましょう。 ○「手のひらを太陽に」を歌（歌詞）の意味を考えながら大きい声で歌いましょう。</t>
    <phoneticPr fontId="4"/>
  </si>
  <si>
    <t>2n51</t>
  </si>
  <si>
    <t>るっぺ　
どうしたの</t>
    <phoneticPr fontId="4"/>
  </si>
  <si>
    <t>わがままを　しないで</t>
    <phoneticPr fontId="4"/>
  </si>
  <si>
    <t>わがままなるっぺの態度について考えることから，わがままをしないで，進んできまりのある生活をしようとする態度を養う。</t>
    <phoneticPr fontId="4"/>
  </si>
  <si>
    <t>○朝，起きられなかったり，学校の準備ができていなかったりしたことが，ありませんか。
○お母さんに起こされ，声が遠くから聞こえているるっぺは，どんな気持ちだったでしょう。
○準備に時間がかかったり，靴のかかとを踏んで注意されたりしたるっぺはどうして「だってえ。」と言っているのでしょう。
○「やめて。」と言われているのに砂を投げ続けるるっぺは，どんな気持ちだったのでしょう。
○ぽんこさんが目を押さえてしゃがんでしまったとき，るっぺはどんなことを思ったでしょう。
◎るっぺに教えてあげたいことは，どんなことでしょう。
○毎日，気持ちよく過ごすために，どんなことに気をつけたらいいでしょう。
○先生の子どもの頃の話をします。</t>
    <phoneticPr fontId="4"/>
  </si>
  <si>
    <t>2n52</t>
  </si>
  <si>
    <t>しぜんって　
ふしぎだね</t>
    <phoneticPr fontId="4"/>
  </si>
  <si>
    <t>自然の中にうまく身を隠す動物がもっている色や模様の美しさ，不思議さ，神秘さに触れることで，自然には神秘的で不思議な力があることに気づき，それに感動する心情を育てる。</t>
    <phoneticPr fontId="4"/>
  </si>
  <si>
    <t>53</t>
    <phoneticPr fontId="4"/>
  </si>
  <si>
    <t>国際理解，国際親善</t>
    <phoneticPr fontId="4"/>
  </si>
  <si>
    <t>3n01</t>
  </si>
  <si>
    <t>赤ちゃんもごはん
食べてるよね</t>
    <rPh sb="0" eb="1">
      <t>アカ</t>
    </rPh>
    <phoneticPr fontId="4"/>
  </si>
  <si>
    <t>D</t>
    <phoneticPr fontId="4"/>
  </si>
  <si>
    <t>新しい命</t>
    <rPh sb="0" eb="1">
      <t>アタラ</t>
    </rPh>
    <rPh sb="3" eb="4">
      <t>イノチ</t>
    </rPh>
    <phoneticPr fontId="4"/>
  </si>
  <si>
    <t>生命は自分だけのものでなく，周りの人々の支えによって守られ，育まれている尊いものであることに気づき，生命を大切にしようとする心情を育てる。</t>
    <phoneticPr fontId="4"/>
  </si>
  <si>
    <t>3n02</t>
  </si>
  <si>
    <t>三年生は上級生？</t>
  </si>
  <si>
    <t>よいことは思い切って</t>
    <phoneticPr fontId="4"/>
  </si>
  <si>
    <t>上級生として頑張ろうと決意したなおやを通して，人としてよいとわかっていることについて，自分の考えのもと，思い切って行動しようとする心情を育てる。</t>
    <phoneticPr fontId="4"/>
  </si>
  <si>
    <t>3n03</t>
  </si>
  <si>
    <t>ごめんね</t>
  </si>
  <si>
    <t>正直にできること</t>
    <rPh sb="0" eb="2">
      <t>ショウジキ</t>
    </rPh>
    <phoneticPr fontId="4"/>
  </si>
  <si>
    <t>過ちや失敗をしたときに正直に言わないままでいると，自分の心が苦しくなることに気づき，正直に明るい心で生活しようとする態度を養う。</t>
    <phoneticPr fontId="4"/>
  </si>
  <si>
    <t>○正直に言えずに，そのまま時間が過ぎてしまったことはありますか。
○メダカが１匹死んでしまい，周りにいた友達から「ないしょにしとけよ。」「だまっていればいいよ。」と言われたときの「わたし」の気持ちを考えましょう。
◎たくとさんに駆け寄るまでに「わたし」がたくさん考えていたことは，何でしょう。
○たくとさんに正直に言って，たくとさんが許してくれたときの「わたし」の気持ちを考えましょう。
○失敗したときに，素直に「ごめんなさい。」が言えていましたか。
○本時の学習でわかったことを発表しましょう。</t>
    <phoneticPr fontId="4"/>
  </si>
  <si>
    <t>3n04</t>
  </si>
  <si>
    <t>さと子の落とし物</t>
    <rPh sb="4" eb="5">
      <t>オト</t>
    </rPh>
    <rPh sb="7" eb="8">
      <t>モノ</t>
    </rPh>
    <phoneticPr fontId="4"/>
  </si>
  <si>
    <t>B</t>
    <phoneticPr fontId="4"/>
  </si>
  <si>
    <t>友だちを思って</t>
    <rPh sb="0" eb="1">
      <t>トモ</t>
    </rPh>
    <rPh sb="4" eb="5">
      <t>オモ</t>
    </rPh>
    <phoneticPr fontId="4"/>
  </si>
  <si>
    <t>鍵を失くし，困り果てているさと子の気持ちを思いやり，友達のために頑張ることのよさを感じることを通して，友達どうし互いに力を合わせ，助け合おうとする心情を育てる。</t>
    <phoneticPr fontId="4"/>
  </si>
  <si>
    <t>3n05</t>
  </si>
  <si>
    <t>石ころを見つめてみたら……</t>
    <phoneticPr fontId="4"/>
  </si>
  <si>
    <t>自分のよさ</t>
    <rPh sb="0" eb="2">
      <t>ジブン</t>
    </rPh>
    <phoneticPr fontId="4"/>
  </si>
  <si>
    <t>一つ一つ違う石を見つめて，友達一人一人に違ったよさがあることに気づき，互いに見つけ合うことで，自分のよさも知り，さらに伸ばしていこうとする心情を育てる。</t>
    <phoneticPr fontId="4"/>
  </si>
  <si>
    <t>3n06</t>
  </si>
  <si>
    <t>学級しょうかい</t>
    <phoneticPr fontId="4"/>
  </si>
  <si>
    <t>よりよい学校生活，集団生活の充実</t>
  </si>
  <si>
    <t>すばらしい学級をめざして</t>
    <rPh sb="5" eb="7">
      <t>ガッキュウ</t>
    </rPh>
    <phoneticPr fontId="4"/>
  </si>
  <si>
    <t>みんなが一つになって頑張った３年２組のすばらしさに気づき，自分たちの学級のよさに目を向けて，協力し合ってよりよい学級を作ろうとする態度を養う。</t>
    <phoneticPr fontId="4"/>
  </si>
  <si>
    <t>○自分の学級のよいところは，どんなところだと思いますか。
○学級のみんなは，学級紹介をするのに，長縄跳びを選んだのはどうしてでしょう。
○長縄跳びの練習をしているとき，学級のみんなはどんなことを考えていたのだろう。
◎「すばらしい学級」の放送を見て，みんなはどんな気持ちになったでしょう。
○自分の学級のよいところをもっと伸ばすために，どうしていきたいですか。
○教師が小学校時代の学級のよいところを話す。</t>
    <phoneticPr fontId="4"/>
  </si>
  <si>
    <t>3n07</t>
  </si>
  <si>
    <t>もっと調べたかったから</t>
    <phoneticPr fontId="4"/>
  </si>
  <si>
    <t>わかっていても，つい……</t>
    <phoneticPr fontId="4"/>
  </si>
  <si>
    <t>自分を止められなかっただいきの気持ちを考えることを通して，よく考えて行動することの大切さを理解し，節度ある生活をしようとする態度を養う。</t>
    <phoneticPr fontId="4"/>
  </si>
  <si>
    <t>3n08</t>
  </si>
  <si>
    <t>ふろしき</t>
    <phoneticPr fontId="4"/>
  </si>
  <si>
    <t>伝統と文化の尊重，国や郷土を愛する態度</t>
  </si>
  <si>
    <t>守りたい日本の文化</t>
    <rPh sb="0" eb="1">
      <t>マモ</t>
    </rPh>
    <rPh sb="4" eb="6">
      <t>ニホン</t>
    </rPh>
    <rPh sb="7" eb="9">
      <t>ブンカ</t>
    </rPh>
    <phoneticPr fontId="4"/>
  </si>
  <si>
    <t>風呂敷の実演を見て，そのよさに興味をもった「わたし」の気持ちを考えることを通して，日本の伝統や文化のよさに気づき，それらを継承し，発展させていこうとする心情を育てる。</t>
    <phoneticPr fontId="4"/>
  </si>
  <si>
    <t>○日本に古くから伝わる道具には，どんな物があるでしょう。
○たんすを開けて風呂敷を見つけたとき，「わたし」はどんなことを思ったでしょうか。
○風呂敷で本を包んだとき，「わたし」はどんな気持ちだったでしょうか。
◎次々といろいろな形の物を包んでいく風呂敷を見たり，触ったりして，どんなことを思いましたか。
○「わたし」はどんな気持ちから，風呂敷のよさを友達と話したいと思ったのでしょうか。
○ふだんの生活の中にある日本の文化をたくさん探してみましょう。
○風呂敷を使って実際に物を包んでみましょう。</t>
    <phoneticPr fontId="4"/>
  </si>
  <si>
    <t>3n09</t>
  </si>
  <si>
    <t>おじいちゃんとの楽しみ</t>
    <phoneticPr fontId="4"/>
  </si>
  <si>
    <t>思いやりをもって</t>
    <rPh sb="0" eb="1">
      <t>オモ</t>
    </rPh>
    <phoneticPr fontId="4"/>
  </si>
  <si>
    <t>お年寄りも楽しく暮らしてほしいという「わたし」の心情に寄り添うことで，相手への思いやりや親切心に気づき，誰に対しても思いやりをもって接しようとする心情を育てる。</t>
    <phoneticPr fontId="4"/>
  </si>
  <si>
    <t>○お年寄りに親切にして，喜ばれたことはありますか。
○「わたし」はおじいちゃんのことをどう思っているのでしょう。
○「わたし」は寝たきりになったおじいちゃんに対してどんな気持ちでいるでしょう。
◎「わたし」が考える「楽しい世界」とは，どんな世界でしょう。
○「楽しい世界」を作るために大切なことは，どんなことでしょう。
○学習を通して考えたことや思ったことはありませんか。</t>
    <phoneticPr fontId="4"/>
  </si>
  <si>
    <t>3n10</t>
  </si>
  <si>
    <t>うまくなりたいけれど</t>
    <phoneticPr fontId="4"/>
  </si>
  <si>
    <t>希望と勇気，努力と強い意志</t>
  </si>
  <si>
    <t>がんばりがつづくのは</t>
    <phoneticPr fontId="4"/>
  </si>
  <si>
    <t>苦手なことでも，努力すれば少しずつ上達するということに気づいたゆきを通して，何事も最後まで粘り強くやり抜こうとする態度を養う。</t>
    <phoneticPr fontId="4"/>
  </si>
  <si>
    <t>○頑張ろうと思っても，途中で諦めてしまったことはありますか。
○ゆきさんが書写の時間が嫌な訳は何ですか。
○先生の秘密を知ってゆきさんはどう思ったでしょう。
◎お手本のように書けなかったのに，ゆきさんが嫌な気持ちにはならなかったのは，習字に対する考えがどのように変わったからでしょう。
○頑張る気持ちが続くには，何が必要でしょう。
○今日の学習でわかったことは何ですか。</t>
    <phoneticPr fontId="4"/>
  </si>
  <si>
    <t>総合的な学習の時間</t>
    <phoneticPr fontId="4"/>
  </si>
  <si>
    <t>3n11</t>
  </si>
  <si>
    <t>ちゃんと使えたのに</t>
    <phoneticPr fontId="4"/>
  </si>
  <si>
    <t>やくそくを守るということ</t>
    <rPh sb="5" eb="6">
      <t>マモ</t>
    </rPh>
    <phoneticPr fontId="4"/>
  </si>
  <si>
    <t>そうたの後悔を通して，約束を守ることが大切なものを守ることになるということを理解し，約束を守ろうとする心情を育てる。</t>
    <phoneticPr fontId="4"/>
  </si>
  <si>
    <t>○どんな約束をしたことがありますか。
○そうたは，どんな気持ちで約束を破って，一人でパソコンを使ったのでしょう。
○「そうた，一人でパソコンにさわっていないか？　やたらとゲームのこうこくが入ってくるんだけど。」とお父さんに言われ，そうたはどんなことを思ったのでしょう。
◎そうたが約束を守らなかったことと，お母さんが約束を守らなかったことは，何が違うのでしょう。
○約束を守ることは，何を守ることになるのでしょう。
○今日の学習で学んだこと，感じたこと，考えたことをまとめましょう。</t>
    <phoneticPr fontId="4"/>
  </si>
  <si>
    <t>3n12</t>
  </si>
  <si>
    <t>ごめんね，サルビアさん</t>
    <phoneticPr fontId="4"/>
  </si>
  <si>
    <t>花の気持ちになって</t>
    <rPh sb="0" eb="1">
      <t>ハナ</t>
    </rPh>
    <rPh sb="2" eb="4">
      <t>キモチ</t>
    </rPh>
    <phoneticPr fontId="4"/>
  </si>
  <si>
    <t>動植物に対して心を込めて世話をすることのうれしさや喜びに気づき，身近な自然や動植物を大切にしようとする態度を養う。</t>
    <phoneticPr fontId="4"/>
  </si>
  <si>
    <t xml:space="preserve">○動物や植物の世話でたいへんだったことはありますか。
○５月にサルビアの花を植えたとき「たいせつに育てよう。」と決心した「わたし」は６月，７月とどのようになりましたか。またそれはどうしてだと思いますか。
○「わたし」が「花の気持ちになって」とお母さんに注意されて気づいた「大切なこと」とは何だと思いますか。
◎元気を取り戻したサルビアを見ながら，「わたし」はどんなことを思っているでしょう。
○動物や植物の世話をするときに大切にしたいことは，どんなことでしょう。
○今日学習をしたことを，これからの生活で生かしていきましょう。  </t>
    <phoneticPr fontId="4"/>
  </si>
  <si>
    <t>3n13</t>
  </si>
  <si>
    <t>「おもてなし」ってなあに</t>
    <phoneticPr fontId="4"/>
  </si>
  <si>
    <t>日本の心</t>
    <rPh sb="0" eb="2">
      <t>ニホン</t>
    </rPh>
    <rPh sb="3" eb="4">
      <t>ココロ</t>
    </rPh>
    <phoneticPr fontId="4"/>
  </si>
  <si>
    <t>日本に「おもてなし」の伝統・文化があることを知ることを通して，日本の文化のすばらしさを大切にしていこうという心情を育てる。</t>
    <phoneticPr fontId="4"/>
  </si>
  <si>
    <t>○東京オリンピック・パラリンピックについて，知っていることを挙げましょう。
○タクシーの運転手さん，新幹線の清掃員，和食のお店の主人は，どんなことを考えながらこの行動をしているのでしょうか。
◎ラルフさんなど，世界の人々に喜ばれている「おもてなし」の心とは，どんな心でしょう。
○「おもてなし」の心のような，日本の国のよさを他にも探してみましょう。
○今日の学習で学んだこと，感じたこと，考えたことをまとめましょう。</t>
    <phoneticPr fontId="4"/>
  </si>
  <si>
    <t>3n14</t>
  </si>
  <si>
    <t>どんどん橋のできごと</t>
    <rPh sb="4" eb="5">
      <t>ハシ</t>
    </rPh>
    <phoneticPr fontId="9"/>
  </si>
  <si>
    <t>よく考えて</t>
    <rPh sb="2" eb="3">
      <t>カンガ</t>
    </rPh>
    <phoneticPr fontId="4"/>
  </si>
  <si>
    <t>友達に誘われるまま行動してしまった「ぼく」が情けない気持ちになったことを通して，よく考えて行動しようとする判断力を育てる。</t>
    <phoneticPr fontId="4"/>
  </si>
  <si>
    <t>○友達と学校から帰るときに，寄り道をしたり，遊びながら帰ったりしたことはありませんか。そのとき，どんなことを思いましたか。
○まことくんが傘をすくい上げたとき，「ぼく」はどんなことを思ったでしょう。
○どうしようか迷った「ぼく」は，どんなことを考えたのでしょう。
○ボロボロになった傘を黙ってじっと見ていた「ぼく」は，どんなことを思っていたでしょう。
○みんなが慰めてくれたのに，なぜ，なんとも言えない気持ちになったのでしょう。
○よく考えて行動するために大切にしたいことは，どんなことですか。</t>
    <phoneticPr fontId="4"/>
  </si>
  <si>
    <t>3n15</t>
  </si>
  <si>
    <t>同じ小学校でも</t>
    <phoneticPr fontId="4"/>
  </si>
  <si>
    <t>ちがいから</t>
    <phoneticPr fontId="4"/>
  </si>
  <si>
    <t>ハワイと日本の小学校の違いとつながりについて考えることを通して，外国の学校との違いや外国と日本のつながりに気づき，外国に親しみを感じ，もっと知りたいという意欲を高める。</t>
    <phoneticPr fontId="4"/>
  </si>
  <si>
    <t>○外国の小学校のことを知っていますか。
○「ぼく」は，「日本の学校はきゅうしょく当番や係の仕事があって，さいしょ，びっくりしたよ。」というレン君の言葉を聞いてどんなことを考えたでしょう。
○同じ小学校でも他の国では違うことがわかりびっくりした「ぼく」は，どんなことを考えましたか。
◎違いとつながりの両方があることがわかって，「ぼく」はどんなことを考えたでしょう。
○外国との違いやつながりで，すごいな，おもしろいなと思ったことを思い出してみましょう。
○今日の学習でわかったことを書きましょう。</t>
    <phoneticPr fontId="4"/>
  </si>
  <si>
    <t>3n16</t>
  </si>
  <si>
    <t>バスの中で</t>
    <phoneticPr fontId="4"/>
  </si>
  <si>
    <t>相手を思いやる心</t>
    <rPh sb="0" eb="2">
      <t>アイテ</t>
    </rPh>
    <rPh sb="3" eb="4">
      <t>オモ</t>
    </rPh>
    <rPh sb="7" eb="8">
      <t>ココロ</t>
    </rPh>
    <phoneticPr fontId="4"/>
  </si>
  <si>
    <t>親切にできたときとそうでないときの気持ちの違いを考えることを通して，進んで親切な行いをしようとする態度を養う。</t>
    <phoneticPr fontId="4"/>
  </si>
  <si>
    <t>○誰かに親切にしてもらったことはありますか。
○「わたし」はおばあさんのことが気になっているようですが，どんなことが気になっているのでしょうか。
○「わたし」は高校生らしい女の人やもじもじしている女の人にどんな気持ちをもっていると思いますか。
○「わたし」は席を譲ってあげたい気持ちなのに声がどうしても出てこないようです。心の中では「２人のわたし」が争いまで始めました。「わたし」の心の中はどんな気持ちなのでしょうか。
◎「わたし」は，どんな思いでおばあさんに席を譲ったのでしょう。
○おばあさんに座ってもらった「わたし」はどんなことが大切だと気づきましたか。
○誰かに親切にできたことを出し合い，もっとこれからできそうなことを考えてみましょう。
○今日学習したことを，これからの生活で生かしていきましょう。</t>
    <phoneticPr fontId="4"/>
  </si>
  <si>
    <t>3n17</t>
  </si>
  <si>
    <t>お母さんの「ふふふ」</t>
    <phoneticPr fontId="4"/>
  </si>
  <si>
    <t>いいところみつけ</t>
    <phoneticPr fontId="4"/>
  </si>
  <si>
    <t>自分では気づきにくいが，誰にでもよいところがあることを理解し，それを積極的に伸ばそうとする実践意欲を高める。</t>
    <phoneticPr fontId="4"/>
  </si>
  <si>
    <t>○友達の「いいところ」を１つ思い浮かべましょう。また，自分の「いいところ」も１つ思い浮かべましょう。
○加藤さんのよいところは，どんなところでしょう。
○「わたし」のよいところは，どんなところでしょう。
◎お母さんの「ふふふ」を聞いて，「わたし」はどう思ったでしょう。
○誰にでも必ず「いいところ」があります。お互いの「いいところ」を出し合ってみましょう。
○今日の学習で学んだこと，感じたこと，考えたことをまとめましょう。</t>
    <phoneticPr fontId="4"/>
  </si>
  <si>
    <t>3n18</t>
  </si>
  <si>
    <t>お母さんのせいきゅう書</t>
    <rPh sb="1" eb="2">
      <t>カア</t>
    </rPh>
    <phoneticPr fontId="4"/>
  </si>
  <si>
    <t>家族愛，家庭生活の充実</t>
  </si>
  <si>
    <t>家族できょうりょくし合うこと</t>
    <rPh sb="0" eb="2">
      <t>カゾク</t>
    </rPh>
    <rPh sb="10" eb="11">
      <t>ア</t>
    </rPh>
    <phoneticPr fontId="4"/>
  </si>
  <si>
    <t>無報酬の請求書から母親の思いを理解しただいすけを通して，家族の一員として，進んで楽しい家庭を作ろうとする意欲を高める。</t>
    <phoneticPr fontId="4"/>
  </si>
  <si>
    <t>○家族がいてよかったなあと思うのは，どんなときですか。
○請求書を書いているときのだいすけは，どんなことを考えているでしょう。
○請求書を書いているときのお母さんは，どんなことを考えているでしょう。
○立場を交代して考えてみましょう。
◎だいすけは，お母さんからの請求書を読んで，どんなことに気づいたのでしょう。
○家族の一員として，できることは何でしょう。
○家族からの手紙を受け取って読みましょう。</t>
    <phoneticPr fontId="4"/>
  </si>
  <si>
    <t>3n19</t>
  </si>
  <si>
    <t>同じなかまだから</t>
    <phoneticPr fontId="4"/>
  </si>
  <si>
    <t>なかまをたいせつにするとは</t>
    <phoneticPr fontId="4"/>
  </si>
  <si>
    <t>仲間から公平に扱ってもらえない悲しさや苦しさを理解することを通して，誰に対しても公平に接し，仲間を大切にしてよりよい関係を築こうとする心情を育てる。</t>
    <phoneticPr fontId="4"/>
  </si>
  <si>
    <t>○「相手によって態度を変える」というと，どんな行動を思い浮かべますか。
○ひろしはなぜ光夫に体育を休んだほうがいいと勧めたのですか。
○ひろしに「ともちゃん，どう思う。」と聞かれたとき，とも子はどうしてはっきり答えなかったのですか。
◎とも子の「同じ２組のなかまじゃないの。」という言葉には，どんな思いが込められているのでしょう。
○とも子に「光夫くん，がんばろうね。」と声を掛けられ，光夫はどう思いましたか。
○「どの人も大切にする」ために気をつけたいのは，どんなことですか。
○教師が，誰に対しても公平に接している人の話をする。</t>
    <phoneticPr fontId="4"/>
  </si>
  <si>
    <t>3n20</t>
  </si>
  <si>
    <t>お父さんからの手紙</t>
    <phoneticPr fontId="4"/>
  </si>
  <si>
    <t>命が生まれ育つこと</t>
    <rPh sb="0" eb="1">
      <t>イノチ</t>
    </rPh>
    <rPh sb="2" eb="3">
      <t>ウ</t>
    </rPh>
    <rPh sb="5" eb="6">
      <t>ソダ</t>
    </rPh>
    <phoneticPr fontId="4"/>
  </si>
  <si>
    <t>生命が周りの多くの人々の支えによって守られ，育まれている尊いものであることを理解し，自他の生命を大切にしようとする心情を育てる。</t>
    <phoneticPr fontId="4"/>
  </si>
  <si>
    <t>○命は，生まれれば自然と育っていくのでしょうか。
○お医者さんに，「しゅじゅつをしないと，助かりませんよ。」と言われたとき，お母さんは，どんな気持ちだったでしょう。
○12時間かかった手術の間，お父さんとお母さんはどんなことを考えていたでしょう。
○お医者さんから，「もう，だいじょうぶです。」と言われたとき，お父さんとお母さんは，なぜ思わず涙が出てきたのでしょう。
◎お父さんからの手紙を読んだ健一は，どんなことに気づいたのでしょう。
○命を大切にするために，どんなことに気をつけたいですか。
○命を題材にした詩・歌を紹介します。</t>
    <phoneticPr fontId="4"/>
  </si>
  <si>
    <t>3n21</t>
  </si>
  <si>
    <t>足りない気持ちは何だろう</t>
    <phoneticPr fontId="4"/>
  </si>
  <si>
    <t>おたがいに気持ちよく</t>
    <rPh sb="5" eb="7">
      <t>キモ</t>
    </rPh>
    <phoneticPr fontId="4"/>
  </si>
  <si>
    <t>各場面で何が足りないのかを考え，話し合うことを通して，相手の立場や気持ちに応じて真心をもって，礼儀正しく接しようとする態度を養う。</t>
    <phoneticPr fontId="4"/>
  </si>
  <si>
    <t>○生活の中で「感じが悪い行動だな」と感じることはありますか。
○いろいろなイラストを見て話し合いながら「足りない気持ち」を考えましょう。
○「友だちの家に行って」のイラストを見てどんなことを感じますか。
○「教室で」や「図書館で」の場面を実際にやってみて，どんなことを感じるか話し合いましょう。
◎どの場面にも言える「足りない気持ち」は何でしょう。
○「通学路で」「雨の日に……」「校外学習に行って」の場面では誰に対する礼儀が足りないか考えましょう。また，自分ならどうするか，実際にやりながら考えましょう。
○周りの人と気持ちよく生活するために，大切にしたいことは，どんなことでしょう。
○今日学習したことを，これからの生活で生かしていきましょう。</t>
    <phoneticPr fontId="4"/>
  </si>
  <si>
    <t>3n22</t>
  </si>
  <si>
    <t>みんなのわき水</t>
    <phoneticPr fontId="4"/>
  </si>
  <si>
    <t>みんながたいせつにしたい場所</t>
    <rPh sb="12" eb="14">
      <t>バショ</t>
    </rPh>
    <phoneticPr fontId="4"/>
  </si>
  <si>
    <t>みんなで使う場所を大切にすることが，そこを使う人々の心地よさにつながることを理解し，公共のために進んで行動しようとする態度を養う。</t>
    <phoneticPr fontId="4"/>
  </si>
  <si>
    <t>○みんなで気持ちよく使いたい場所には，どんなところがありますか。
○わき水のところにたくさんの葉が落ちているのを見たとき，こうちゃんたちはどんな気持ちになったでしょうか。
○「ご自由にお使いください。」と書いてある札を見たとき，こうちゃんたちはどんな気持ちになったでしょう。
◎きれいになった湧き水を飲む親子を見て，こうちゃんたちはどんなことを思ったでしょう。
○みんなが大切にしたい場所や物に対して，自分はどのように接してきたでしょうか。また，これからはどのように接していきたいですか。
○進んでみんなの物や場所をきれいにしている人を見たときの教師の思いを語る。</t>
    <phoneticPr fontId="4"/>
  </si>
  <si>
    <t>3n23</t>
  </si>
  <si>
    <t>まどガラスと魚</t>
    <phoneticPr fontId="4"/>
  </si>
  <si>
    <t>自分に正直に</t>
    <rPh sb="0" eb="2">
      <t>ジブン</t>
    </rPh>
    <rPh sb="3" eb="5">
      <t>ショウジキ</t>
    </rPh>
    <phoneticPr fontId="4"/>
  </si>
  <si>
    <t>正直にできないときの後ろめたさや苦しさについて深く考え，正直に明るい心で元気よく生活しようとする実践意欲を高める。</t>
    <phoneticPr fontId="4"/>
  </si>
  <si>
    <t>○キャッチボールをしていて，よその家の窓を割ってしまいました。どうしますか。
○千一郎の行動で問題なのはどこでしょう。
○「ガラスをわったのはだれだ？」と書かれた紙を見て，迷っている千一郎の心の声を考えましょう。
◎どうして正直にすることが大事なのでしょう。
○これから正直にするには，どんな気持ちが大切でしょう。
○正直に行動してよかったと思うことはありますか。
○教師が，過ちを素直に認めすがすがしい気分になったことを話す。</t>
    <phoneticPr fontId="4"/>
  </si>
  <si>
    <t>3n25</t>
  </si>
  <si>
    <t>いつもありがとう</t>
  </si>
  <si>
    <t>つたえたい言葉は</t>
    <rPh sb="5" eb="7">
      <t>コトバ</t>
    </rPh>
    <phoneticPr fontId="4"/>
  </si>
  <si>
    <t>安心で安全な生活ができるのは，時には厳しくとも自分たちを守ってくれる人がいることに気づき，尊敬と感謝の気持ちをもって接しようとする態度を養う。</t>
    <phoneticPr fontId="4"/>
  </si>
  <si>
    <t>○あなたは，地域の方々にお世話になっていることがありますか。
○帰り道，イライラして石を思い切り蹴って，名物おじいちゃんから注意をされたときの「ぼく」の気持ちを考えましょう。
○家族みんなの話を聞いて，これまでのおじいちゃんの姿を思い浮かべながら，「ぼく」はどんなことを考えたのでしょう。
◎伝えたい言葉がたくさん浮かんできたのは，「ぼく」の心の中にどんな気持ちが膨らんできたからでしょう。
○地域の誰に，どんな言葉を伝えたいですか。
○本時の学習でわかったことを発表しましょう。</t>
    <phoneticPr fontId="4"/>
  </si>
  <si>
    <t>3n26</t>
  </si>
  <si>
    <t>3n27</t>
  </si>
  <si>
    <t>ぼくを動かすコントローラー</t>
    <rPh sb="3" eb="4">
      <t>ウゴ</t>
    </rPh>
    <phoneticPr fontId="4"/>
  </si>
  <si>
    <t>よく考えて行動する</t>
    <rPh sb="2" eb="3">
      <t>カンガ</t>
    </rPh>
    <rPh sb="5" eb="7">
      <t>コウドウ</t>
    </rPh>
    <phoneticPr fontId="4"/>
  </si>
  <si>
    <t>自分のことを自分でコントロールできず反省するけんたを通して，自ら考えて度を過ごさない節度のある生活をしようとする心情を育てる。</t>
    <phoneticPr fontId="4"/>
  </si>
  <si>
    <t>○ついつい，やりすぎてしまうことはありませんか。
○心配しているおばあちゃんに，「だいじょうぶ，だいじょうぶ。」と言って家を飛び出したけんたは，どんな気持ちだったでしょう。
○病院でおばあちゃんがおかだ先生に頭を下げて謝っている姿を見たけんたは，どんな気持ちだったでしょう。
○おかだ先生の言葉を聞いてますます真っ赤になったけんたは，どんなことを思っていたでしょう。
◎「けんたくんを動かすコントローラーは，けんたくんがにぎっている。」というのは，どういうことでしょう。
○生活の中で，あなたはあなたのコントローラーをうまく使えていますか。
○作文や新聞記事の体験談から，身近なことの中に自分で考えて行動する場面がたくさん隠れていることを発見させる。</t>
    <phoneticPr fontId="4"/>
  </si>
  <si>
    <t>3n28</t>
  </si>
  <si>
    <t>きっぷ売り場で</t>
    <phoneticPr fontId="4"/>
  </si>
  <si>
    <t>親切な心</t>
    <rPh sb="0" eb="2">
      <t>シンセツ</t>
    </rPh>
    <rPh sb="3" eb="4">
      <t>ココロ</t>
    </rPh>
    <phoneticPr fontId="4"/>
  </si>
  <si>
    <t>困っている人の気持ちになって手助けをすることができた「ぼく」のうれしい気持ちを考えることを通して，進んで親切にしようとする心情を育てる。</t>
    <phoneticPr fontId="4"/>
  </si>
  <si>
    <t>○切符売り場で，困っている外国の人がいます。どうしたのでしょう。
○切符売り場で困っている外国の人の様子を見ていた「ぼく」は，どんなことを考えたでしょう。
○どんな考えから「ぼく」は思い切って声を掛けることができたのでしょう。
◎「気をつけてね。」と言って，駆けだした「ぼく」は，どんなことを考えているでしょう。
○親切にするには，どんな心が大切でしょう。
○児童が困っている人に親切にしていた姿を紹介する。</t>
    <phoneticPr fontId="4"/>
  </si>
  <si>
    <t>3n29</t>
  </si>
  <si>
    <t>ジュースのあきかん</t>
    <phoneticPr fontId="4"/>
  </si>
  <si>
    <t>気持ちよく生活するために</t>
    <rPh sb="0" eb="2">
      <t>キモチ</t>
    </rPh>
    <rPh sb="5" eb="7">
      <t>セイカツ</t>
    </rPh>
    <phoneticPr fontId="4"/>
  </si>
  <si>
    <t>誰の心の中にも，みんなで使う場所をきれいに使いたいという気持ちがあることに気づき，それを実行していこうとする意欲を高める。</t>
    <phoneticPr fontId="4"/>
  </si>
  <si>
    <t>○電車やバスに乗っていて，嫌な気持ちになったことはありませんか。
○高校生ぐらいの男の人がジュースの空き缶を置いて降りていったのを見たとき，あつしはどう思ったでしょう。
○あつしの足元に空き缶が転がってきて，チョンと軽く蹴ったとき，あつしはどんなことを思っていたでしょう。
○女の人がごみ箱に空き缶を捨てるのを見て，あつしはどんなことを思ったでしょう。
◎あつしの心に響いていたのは，どんなことでしょう。
○みんなが気持ちよく生活するために大切なことは，どんなことでしょう。
○今日の学習で学んだこと，感じたこと，考えたことをまとめましょう。</t>
    <phoneticPr fontId="4"/>
  </si>
  <si>
    <t>3n30</t>
  </si>
  <si>
    <t>ぼくのボールだ</t>
    <phoneticPr fontId="4"/>
  </si>
  <si>
    <t>みんなが楽しく</t>
    <rPh sb="4" eb="5">
      <t>タノ</t>
    </rPh>
    <phoneticPr fontId="4"/>
  </si>
  <si>
    <t>「ぼく」がドッジボールに勝つためにボールを回したことは，「間違っていたのだろうか」ということを，考え議論することを通して，誰とでも公平に接しようとする態度を養う。</t>
    <phoneticPr fontId="4"/>
  </si>
  <si>
    <t>○みんなで遊ぶとき，気をつけていることはありますか。
○たかしくんのボールをまさとくんに回した「ぼく」は，どんなことを思っていたのでしょう。
○たかしくんが泣きだしてみんなが集まってきたとき，「ぼく」が「まちがったことをしたのかな」と思い始めた「まちがったこと」とは何でしょう。
○「間違っている」「間違っていない」の両方の理由を考えて，友達と話し合ってみましょう。
◎誰とでも同じように接することのよさは，どんなことでしょう。
○誰とでも公平に接するために，気をつけたいことはどんなことでしょう。
○今日の学習で考えたことや思ったことを発表しましょう。</t>
    <phoneticPr fontId="4"/>
  </si>
  <si>
    <t>3n31</t>
  </si>
  <si>
    <t>心をしずめて</t>
    <phoneticPr fontId="4"/>
  </si>
  <si>
    <t>相互理解，寛容</t>
  </si>
  <si>
    <t>相手とわかり合って</t>
    <rPh sb="0" eb="2">
      <t>アイテ</t>
    </rPh>
    <rPh sb="6" eb="7">
      <t>ア</t>
    </rPh>
    <phoneticPr fontId="4"/>
  </si>
  <si>
    <t>感情的にならずに，心をしずめて穏やかな気持ちになることのよさに気づき，互いに相手のことを理解し，尊重しようとする心情を育てる。</t>
    <phoneticPr fontId="4"/>
  </si>
  <si>
    <t>○誰かにすごく腹を立てたことはありませんか。
○あき子の小さい声を聞いて心が少し揺れたとき，ともみはどんなことを考えたでしょうか。
○あき子の悲しそうな顔を思い浮かべ，じっとしていられなくなったともみは，どんな気持ちだったでしょう。
◎あき子の家を目指して走るともみは，どんなことに気づいたのでしょう。
○心をしずめるとは，どうすることでしょうか。
○教師が見つけた，児童が理解し合っていた事例を紹介する。</t>
    <phoneticPr fontId="4"/>
  </si>
  <si>
    <t>3n32</t>
  </si>
  <si>
    <t>光の星</t>
    <phoneticPr fontId="4"/>
  </si>
  <si>
    <t>美しい心</t>
    <rPh sb="0" eb="1">
      <t>ウツク</t>
    </rPh>
    <rPh sb="3" eb="4">
      <t>ココロ</t>
    </rPh>
    <phoneticPr fontId="4"/>
  </si>
  <si>
    <t>心の美しさは，姿や形の美しさに勝ることに気づき，美しいものや気高いものに感動する心情を育てる。</t>
    <phoneticPr fontId="4"/>
  </si>
  <si>
    <t>○星たちの不思議な話を読んでみましょう。
○どんなところが心に残りましたか。
○泥にまみれたかささぎを見た時，赤と青の２つの星は，どんなことを思ったのでしょう。
○３つ目の星は，どんなことを考えてかささぎを洗っているのでしょう。
◎どうして，金色の見事な星が光り輝いたのでしょう。
○美しい心のお話をみんなに紹介してみましょう。
○教師がこれまでに感動した人の心の美しさが描かれている本についての話をする。</t>
    <phoneticPr fontId="4"/>
  </si>
  <si>
    <t>3n33</t>
  </si>
  <si>
    <t>たっきゅうは四人まで</t>
  </si>
  <si>
    <t>友だちの気持ちになって</t>
    <rPh sb="0" eb="1">
      <t>トモ</t>
    </rPh>
    <rPh sb="4" eb="6">
      <t>キモ</t>
    </rPh>
    <phoneticPr fontId="4"/>
  </si>
  <si>
    <t>友達のことを大切にできないときの後ろめたさについて深く考えることを通して，友達と互いに信頼し，助け合おうとする心情を育てる。</t>
    <phoneticPr fontId="4"/>
  </si>
  <si>
    <t>○友達とトラブルになってしまうことはありませんか。
○友達と仲よくするためにはどんなことに気をつけたらいいでしょう。
○とおるが「なかまに入れてくれないか。」と言ったのを断ったしゅんをどう思いますか。
○しゅんはどうすればよかったのでしょう。
○４人で卓球をしたしゅんが，あまり楽しめなかったのはなぜでしょう。
○しゅんたちは，校門でとおるを待ちながら，どんな気持ちだったでしょう。
◎友達と仲よくするためには，どんなことに気をつければよいでしょう。
○友達と仲よくするために，今日学んだことをどのように生かせるでしょう。
○友達と思いやりを交流できた教師のエピソードを話す。</t>
    <phoneticPr fontId="4"/>
  </si>
  <si>
    <t>3n34</t>
  </si>
  <si>
    <t>木の中にバットが見える</t>
    <phoneticPr fontId="4"/>
  </si>
  <si>
    <t>仕事へのねつい</t>
    <rPh sb="0" eb="2">
      <t>シゴト</t>
    </rPh>
    <phoneticPr fontId="4"/>
  </si>
  <si>
    <t>久保田さんが，どんな思いで仕事に打ち込んでいるか考えることを通して，自分が働いたことで，人のために役に立っていることに喜びを感じ，まじめにこつこつ働こうとする心情を育てる。</t>
    <phoneticPr fontId="4"/>
  </si>
  <si>
    <t>○「職人さん」と呼ばれる人の仕事には，どのようなものがありますか。
○自分の作ったバットが，箱ごと送り返されたとき，久保田さんはどんな気持ちになったでしょう。
○自分の作ったバットを持つ松井選手が，ＭＶＰに選ばれた姿を見て，久保田さんはどんな気持ちになったでしょう。
◎久保田さんの職人としての腕を支えているものは，何でしょう。
○久保田さんのどんなところを見習いたいですか。
○学級のために，仕事をしたことを振り返りましょう。
○黒板を見ながら，今日の学習から感じたことや，考えたことをまとめよう。</t>
    <phoneticPr fontId="4"/>
  </si>
  <si>
    <t>3n35</t>
  </si>
  <si>
    <t>れいぎ正しい人</t>
    <phoneticPr fontId="4"/>
  </si>
  <si>
    <t>礼儀</t>
    <phoneticPr fontId="4"/>
  </si>
  <si>
    <t>真心をもって</t>
    <rPh sb="0" eb="2">
      <t>マゴコロ</t>
    </rPh>
    <phoneticPr fontId="4"/>
  </si>
  <si>
    <t>お父さんの言葉から「礼儀正しさ」と「優しさ」の関係について考えることを通して，心のこもった対応の大切さを知り，誰に対しても心を込めて接しようとする態度を養う。</t>
    <phoneticPr fontId="4"/>
  </si>
  <si>
    <t>○礼儀正しくされて気持ちがよかったことがありますか。
○校長先生の話を聞いたまさおは「礼儀正しい人」をどんな人だと思っていますか。
○ドアを持ってくれた人が「礼儀正しい人」なのはどうしてですか。
◎次の日，まさおはどんな気持ちで１年生に声を掛けたのでしょう。
○礼儀正しくできたことを思い出してみましょう。どんなことを思って，接していましたか。
○教師が，礼儀正しい行いをしてすがすがしい気持ちになった経験を話す。</t>
    <phoneticPr fontId="4"/>
  </si>
  <si>
    <t>3n52</t>
  </si>
  <si>
    <t>助かった命</t>
    <rPh sb="0" eb="1">
      <t>タス</t>
    </rPh>
    <rPh sb="4" eb="5">
      <t>イノチ</t>
    </rPh>
    <phoneticPr fontId="4"/>
  </si>
  <si>
    <t>たいせつな命</t>
    <rPh sb="5" eb="6">
      <t>イノチ</t>
    </rPh>
    <phoneticPr fontId="4"/>
  </si>
  <si>
    <t>阪神・淡路大震災に遭遇した一家の行動を通して，生命はいかなる状況にあってもかけがえのない大切なものであり，互いに助け合い守っていこうとする心情を育てる。</t>
    <phoneticPr fontId="4"/>
  </si>
  <si>
    <t>○大地震について，聞いたことがありますか。
○避難しているとき，つとむはどんなことを考えていたのでしょう。
◎お父さんが助けに行くと言ったとき，つとむはどんなことを思ったでしょう。
○額に汗がにじんで，体中泥だらけのお父さんとお兄さんを見て，つとむはどんなことを思ったでしょう。
○かけがえのない命をどのように守っていくか，考えてみましょう。
○今日の学習で学んだこと，感じたこと，考えたことをまとめましょう。</t>
    <phoneticPr fontId="4"/>
  </si>
  <si>
    <t>4n01</t>
  </si>
  <si>
    <t>朝がくると</t>
    <phoneticPr fontId="4"/>
  </si>
  <si>
    <t>身近なことへのかんしゃ</t>
    <rPh sb="0" eb="2">
      <t>ミヂカ</t>
    </rPh>
    <phoneticPr fontId="4"/>
  </si>
  <si>
    <t>自分の生活を支えてくれる存在に気づき，そのことが当たり前だと思うのではなく，感謝の心をもって生活していこうとする態度を養う。</t>
    <phoneticPr fontId="4"/>
  </si>
  <si>
    <t>4n02</t>
  </si>
  <si>
    <t>目覚まし時計</t>
    <rPh sb="0" eb="2">
      <t>メザ</t>
    </rPh>
    <rPh sb="4" eb="6">
      <t>ドケイ</t>
    </rPh>
    <phoneticPr fontId="4"/>
  </si>
  <si>
    <t>節度のある生活</t>
    <rPh sb="0" eb="2">
      <t>セツド</t>
    </rPh>
    <rPh sb="5" eb="7">
      <t>セイカツ</t>
    </rPh>
    <phoneticPr fontId="4"/>
  </si>
  <si>
    <t>自分で決めたことを守らないと嫌な思いになることに気づき，自分でできることは自分でやり，節度ある生活をしようとする態度を養う。</t>
    <phoneticPr fontId="4"/>
  </si>
  <si>
    <t>4n03</t>
  </si>
  <si>
    <t>ヒキガエルとロバ</t>
    <phoneticPr fontId="4"/>
  </si>
  <si>
    <t>すべての命をたいせつに</t>
    <rPh sb="4" eb="5">
      <t>イノチ</t>
    </rPh>
    <phoneticPr fontId="4"/>
  </si>
  <si>
    <t>ヒキガエルをいじめることを楽しんでいたアドルフたちの反省を通して，すべての生き物の命を大切にしようとする態度を養う。</t>
    <phoneticPr fontId="4"/>
  </si>
  <si>
    <t>4n04</t>
  </si>
  <si>
    <t>あいさつができた</t>
    <phoneticPr fontId="4"/>
  </si>
  <si>
    <t>気持ちのよいあいさつ</t>
    <rPh sb="0" eb="2">
      <t>キモ</t>
    </rPh>
    <phoneticPr fontId="4"/>
  </si>
  <si>
    <t>挨拶することが自分の気持ちをうきうきとさせることに気づき，進んで誰にでも挨拶をしようとする態度を養う。</t>
    <phoneticPr fontId="4"/>
  </si>
  <si>
    <t>○日頃，どんな人によく挨拶をしていますか。
○この表から何か気づくことはありませんか。
○おばあさんに挨拶されたとき，ひろみはどうして挨拶ができなかったのでしょう。
○挨拶ができたときのひろみや，そのときのおばあさんの気持ちを考えましょう。
◎なぜ，ひろみは挨拶をして「心がうきうき」してきたのでしょう。
○もっと気持ちのよい挨拶をするためには，どうすればよいでしょう。
○本時の学習でわかったことを発表しましょう。</t>
    <phoneticPr fontId="4"/>
  </si>
  <si>
    <t>4n05</t>
  </si>
  <si>
    <t>小さな草たちにはく手を</t>
    <phoneticPr fontId="4"/>
  </si>
  <si>
    <t>身近な自然とのふれあい</t>
    <rPh sb="0" eb="2">
      <t>ミヂカ</t>
    </rPh>
    <rPh sb="3" eb="5">
      <t>シゼン</t>
    </rPh>
    <phoneticPr fontId="4"/>
  </si>
  <si>
    <t>厳しい環境の中でもけなげに生きている小さな草たちの強さや美しさを感じたりょうたを通して，自然に親しみ，大切にしようとする心情を育てる。</t>
    <phoneticPr fontId="4"/>
  </si>
  <si>
    <t>4n06</t>
  </si>
  <si>
    <t>ちこく</t>
  </si>
  <si>
    <t>相手のことを考えて</t>
    <rPh sb="0" eb="2">
      <t>アイテ</t>
    </rPh>
    <rPh sb="6" eb="7">
      <t>カンガ</t>
    </rPh>
    <phoneticPr fontId="4"/>
  </si>
  <si>
    <t>相手の立場や状況を理解することの大切さについて考えることを通して，互いを理解し尊重し合おうとする態度を養う。</t>
    <phoneticPr fontId="4"/>
  </si>
  <si>
    <t>4n07</t>
  </si>
  <si>
    <t>決めつけないで</t>
    <phoneticPr fontId="4"/>
  </si>
  <si>
    <t>公平なたいどとは</t>
    <rPh sb="0" eb="2">
      <t>コウヘイ</t>
    </rPh>
    <phoneticPr fontId="4"/>
  </si>
  <si>
    <t>「わたし」の気持ちの変化を考えることを通して，誰に対しても偏見をもつことなく，公正・公平な態度で接しようとする態度を養う。</t>
    <phoneticPr fontId="4"/>
  </si>
  <si>
    <t>4n08</t>
  </si>
  <si>
    <t>海をこえて</t>
    <phoneticPr fontId="4"/>
  </si>
  <si>
    <t>それぞれの国にそれぞれのよさが</t>
    <rPh sb="5" eb="6">
      <t>クニ</t>
    </rPh>
    <phoneticPr fontId="4"/>
  </si>
  <si>
    <t>母国のガーデニングと日本の盆栽，それぞれのよさに気づいたアリスさんの思いを考えることを通して，他国の人々や文化に興味をもち，互いのよさを理解して大切にしようとする心情を育てる。</t>
    <phoneticPr fontId="4"/>
  </si>
  <si>
    <t>4n09</t>
  </si>
  <si>
    <t>つくればいいでしょ</t>
    <phoneticPr fontId="4"/>
  </si>
  <si>
    <t>長所をのばす</t>
    <rPh sb="0" eb="2">
      <t>チョウショ</t>
    </rPh>
    <phoneticPr fontId="4"/>
  </si>
  <si>
    <t>自分さがしをする「わたし」の思ったことや行動について考えることを通して，人は成長できるのだということに気づき，自分を伸ばしていこうとする態度を養う。</t>
    <phoneticPr fontId="4"/>
  </si>
  <si>
    <t>4n10</t>
  </si>
  <si>
    <t>雨のバスていりゅう所で</t>
    <phoneticPr fontId="4"/>
  </si>
  <si>
    <t>みんなが気持ちよく</t>
    <rPh sb="4" eb="6">
      <t>キモ</t>
    </rPh>
    <phoneticPr fontId="4"/>
  </si>
  <si>
    <t>よし子の行動やその何がいけなかったのかを考え，みんなが気持ちよく暮らすためには，約束や社会のきまりが必要であるという意義を理解し，それを守って行動しようとする態度を養う。</t>
    <phoneticPr fontId="4"/>
  </si>
  <si>
    <t>4n11</t>
  </si>
  <si>
    <t>いのりの手</t>
    <phoneticPr fontId="4"/>
  </si>
  <si>
    <t>しんらいし合える友達</t>
    <rPh sb="5" eb="6">
      <t>ア</t>
    </rPh>
    <rPh sb="8" eb="10">
      <t>トモダチ</t>
    </rPh>
    <phoneticPr fontId="4"/>
  </si>
  <si>
    <t>自分を信頼し，支えてくれたハンスの友情に気づき，それに応えようとするデューラーの姿から，友情の美しさを感じ，友達と互いに信頼し，助け合おうとする心情を育てる。</t>
    <phoneticPr fontId="4"/>
  </si>
  <si>
    <t>4n12</t>
  </si>
  <si>
    <t>ぼくの草取り体験</t>
    <rPh sb="6" eb="8">
      <t>タイケン</t>
    </rPh>
    <phoneticPr fontId="9"/>
  </si>
  <si>
    <t>みんなのために働く</t>
    <rPh sb="7" eb="8">
      <t>ハタラ</t>
    </rPh>
    <phoneticPr fontId="4"/>
  </si>
  <si>
    <t>「ぼく」の草取りに取り組む気持ちの変化から働く意味を考え，進んでみんなのために働こうとする態度を養う。</t>
    <phoneticPr fontId="4"/>
  </si>
  <si>
    <t>4n13</t>
  </si>
  <si>
    <t>家族の一員として</t>
    <phoneticPr fontId="4"/>
  </si>
  <si>
    <t>自分のやくわり</t>
    <rPh sb="0" eb="2">
      <t>ジブン</t>
    </rPh>
    <phoneticPr fontId="4"/>
  </si>
  <si>
    <t>「ぼく」の思いの変化を通して，家族の一員として，役割を果たすことのうれしさに気づき，積極的に家族と関わり楽しい家庭生活を築いていこうとする意欲を高める。</t>
    <phoneticPr fontId="4"/>
  </si>
  <si>
    <t>4n14</t>
  </si>
  <si>
    <t>心と心のあく手</t>
    <phoneticPr fontId="4"/>
  </si>
  <si>
    <t>ほんとうの親切</t>
    <rPh sb="5" eb="7">
      <t>シンセツ</t>
    </rPh>
    <phoneticPr fontId="4"/>
  </si>
  <si>
    <t>見守ることも親切のひとつであることに気づき，思いやりの心をもって親切にしようとする心情を育てる。</t>
    <phoneticPr fontId="4"/>
  </si>
  <si>
    <t>○最近，誰かに親切にしてあげたことはありますか。
○心配して声を掛けたのに，断られてしまったときの「ぼく」はどんな気持ちだったでしょうか。
○お母さんからおばあさんの事情を聞いたときの「ぼく」はどんな気持ちだったでしょう。
◎「ぼく」がそっとおばあさんの後ろをついて歩いたのは，どんなことを考えたからでしょう。
○本当の親切とはどんなものでしょう。
○（例）「小さい子が自動販売機のボタンに手が届かなくて困っていたので，ボタンを押してあげたら，『僕がボタンを押したかったのに。』と泣いてしまいました。」</t>
    <phoneticPr fontId="4"/>
  </si>
  <si>
    <t>4n16</t>
  </si>
  <si>
    <t>さち子のえがお</t>
    <phoneticPr fontId="4"/>
  </si>
  <si>
    <t>善悪の判断，自律，自由と責任</t>
  </si>
  <si>
    <t>きっぱりことわる</t>
    <phoneticPr fontId="4"/>
  </si>
  <si>
    <t>その場の状況や自分の興味などに流されず，自信をもって正しいと判断したことは行い，正しくないと判断したことは行わないことのすがすがしさに気づき，よいと思うことを進んで行おうとする心情を育てる。</t>
    <phoneticPr fontId="4"/>
  </si>
  <si>
    <t>4n17</t>
  </si>
  <si>
    <t>聞かせて，君の声を！</t>
    <phoneticPr fontId="4"/>
  </si>
  <si>
    <t>自然の命を守る</t>
    <rPh sb="0" eb="2">
      <t>シゼン</t>
    </rPh>
    <rPh sb="3" eb="4">
      <t>イノチ</t>
    </rPh>
    <rPh sb="5" eb="6">
      <t>マモ</t>
    </rPh>
    <phoneticPr fontId="4"/>
  </si>
  <si>
    <t>私たちの生活が野生動物にとっては危険なものになり得ることを理解し，自然や動植物を大切にしようとする心情を育てる。</t>
    <phoneticPr fontId="4"/>
  </si>
  <si>
    <t>4n18</t>
  </si>
  <si>
    <t>遠足の朝</t>
    <rPh sb="0" eb="2">
      <t>エンソク</t>
    </rPh>
    <rPh sb="3" eb="4">
      <t>アサ</t>
    </rPh>
    <phoneticPr fontId="4"/>
  </si>
  <si>
    <t>正しい勇気をもって</t>
    <rPh sb="0" eb="1">
      <t>タダ</t>
    </rPh>
    <rPh sb="3" eb="5">
      <t>ユウキ</t>
    </rPh>
    <phoneticPr fontId="4"/>
  </si>
  <si>
    <t>正しいと判断したことを自信をもって行うことはすがすがしいことであることに気づき，よいと思うことを進んで行おうとする判断力を育てる。</t>
    <phoneticPr fontId="4"/>
  </si>
  <si>
    <t>4n19</t>
  </si>
  <si>
    <t>いじりといじめ</t>
    <phoneticPr fontId="4"/>
  </si>
  <si>
    <t>分けへだてなく</t>
    <rPh sb="0" eb="1">
      <t>ワ</t>
    </rPh>
    <phoneticPr fontId="4"/>
  </si>
  <si>
    <t>いじりといじめについて考え，いじりはいじめにつながることに気づき，誰に対しても分け隔てせず相手を大切にしようとする心情を育てる。</t>
    <phoneticPr fontId="4"/>
  </si>
  <si>
    <t>4n20</t>
  </si>
  <si>
    <t>絵はがきと切手</t>
    <phoneticPr fontId="4"/>
  </si>
  <si>
    <t>友達のことを考えて</t>
    <rPh sb="0" eb="2">
      <t>トモダチ</t>
    </rPh>
    <rPh sb="6" eb="7">
      <t>カンガ</t>
    </rPh>
    <phoneticPr fontId="4"/>
  </si>
  <si>
    <t>友達からの絵はがきが料金不足だったことを知らせるかどうか悩むひろ子の気持ちを考えることを通して，友達のことを考え，信頼し，助け合おうとする態度を養う。</t>
    <phoneticPr fontId="4"/>
  </si>
  <si>
    <t>4n21</t>
  </si>
  <si>
    <t>ほんとうに上手な乗り方とは</t>
  </si>
  <si>
    <t>安全に気をつけて</t>
    <rPh sb="0" eb="2">
      <t>アンゼン</t>
    </rPh>
    <rPh sb="3" eb="4">
      <t>キ</t>
    </rPh>
    <phoneticPr fontId="4"/>
  </si>
  <si>
    <t>本当に上手な自転車の乗り方が安全な乗り方であることを深く理解したはるきを通して，節度のある生活を送ろうとする心情を育てる。</t>
    <phoneticPr fontId="4"/>
  </si>
  <si>
    <t>4n22</t>
  </si>
  <si>
    <t>お父さんのじまん</t>
    <phoneticPr fontId="4"/>
  </si>
  <si>
    <t>国やきょうどを愛する</t>
    <rPh sb="0" eb="1">
      <t>クニ</t>
    </rPh>
    <rPh sb="7" eb="8">
      <t>アイ</t>
    </rPh>
    <phoneticPr fontId="4"/>
  </si>
  <si>
    <t>郷土のよさに気づいたよし子と同じように，自分の郷土を見つめ，伝統と文化のすばらしさやそれを守り受け継いできた人々の努力に気づき，郷土に愛着を感じる心情を育てる。</t>
    <phoneticPr fontId="4"/>
  </si>
  <si>
    <t>○みなさんの町で自慢できるものは，何ですか。
○「梧陵さんのていぼう」とは，どんなものでしょう。
◎よし子さんが「お父さんのじまんって，この町の人かもしれない……。」と思ったのは，どんなことに気づいたからでしょう。
○次の日の朝，よし子さんはどんなことを思いながら，堤防清掃に出掛けていったのでしょう。
○みなさんの町の自慢できるものを大切にするために，あなたができることはどんなことですか。
○今日の学習で学んだことや感じたこと，考えたことをまとめましょう。</t>
    <phoneticPr fontId="4"/>
  </si>
  <si>
    <t>4n23</t>
  </si>
  <si>
    <t>にぎりしめた　いね</t>
    <phoneticPr fontId="4"/>
  </si>
  <si>
    <t>相手の意見を聞く</t>
    <rPh sb="0" eb="2">
      <t>アイテ</t>
    </rPh>
    <rPh sb="3" eb="5">
      <t>イケン</t>
    </rPh>
    <rPh sb="6" eb="7">
      <t>キ</t>
    </rPh>
    <phoneticPr fontId="4"/>
  </si>
  <si>
    <t>自分の考えや意見を相手に理解してもらうとともに，相手のことをしっかり理解することで，自分と異なる意見を大切にしようとする心情を育てる。</t>
    <phoneticPr fontId="4"/>
  </si>
  <si>
    <t>○あなたは，自分に反対の意見を聞くことができますか。
○甚兵衛から「この田んぼに川を流したい。」と言われた「わたし」はどんな思いになったでしょうか。
○激しい風雨に見舞われたあとに稲を見た「わたし」の気持ちを想像しましょう。
○激しい洪水に見舞われた田んぼで「わたし」は，どうして稲をしばらく見つめ，ぎゅっとにぎりしめたのでしょう。
◎「わたし」が「もう少し，甚兵衛さんと話をしましょう。」と仲間に言おうと思ったのはどんな考えからでしょう。
○自分とは反対の意見を聞くときに，どんなことに気をつけたらいいでしょう。
○友達の意見を受け入れ，共に高まることができた体験を話す。</t>
    <phoneticPr fontId="4"/>
  </si>
  <si>
    <t>4n24</t>
  </si>
  <si>
    <t>交かんメール</t>
    <phoneticPr fontId="9"/>
  </si>
  <si>
    <t>わたしたちの学級や学校</t>
    <rPh sb="6" eb="8">
      <t>ガッキュウ</t>
    </rPh>
    <rPh sb="9" eb="11">
      <t>ガッコウ</t>
    </rPh>
    <phoneticPr fontId="4"/>
  </si>
  <si>
    <t>学級のよさを見つけることの喜びを感じて，自分たちの学級や学校のよさをあらためて考え，みんなで協力して楽しい学級や学校を作ろうとする態度を養う。</t>
    <phoneticPr fontId="4"/>
  </si>
  <si>
    <t>○あなたの学級や学校のよさは，何ですか。
○北海道の学校の様子を知って，まりさんたちはどんなことを思ったでしょう。
◎「自分たちの学級のよさは，みんなが仲よく力を合わせているところだ。」という考えから，「学級のよさ」とはどんなものだと思いますか。
○まりさんが美雪小学校と交流を続けようと思ったのは，どのような気持ちからでしょう。
○あなたたちの学級や学校のよさを紹介するとしたら，どのようなことが挙げられますか。
○学級や学校のよさについて気づいた児童を認めるとともに，インターネットを使って学級外に発信するときに気をつけなければならないこととして，「ネチケット」について話をする。</t>
    <phoneticPr fontId="4"/>
  </si>
  <si>
    <t>4n25</t>
  </si>
  <si>
    <t>花さき山</t>
    <phoneticPr fontId="4"/>
  </si>
  <si>
    <t>よさの花をさかせよう</t>
    <rPh sb="3" eb="4">
      <t>ハナ</t>
    </rPh>
    <phoneticPr fontId="4"/>
  </si>
  <si>
    <t>人の心の中にはすばらしいものや美しいものがあるということに気づき，それに感動し，大切にしようとする心情を膨らませる。</t>
    <phoneticPr fontId="4"/>
  </si>
  <si>
    <t>4n26</t>
  </si>
  <si>
    <t>新次のしょうぎ</t>
    <phoneticPr fontId="4"/>
  </si>
  <si>
    <t>正直はだれのため</t>
    <rPh sb="0" eb="2">
      <t>ショウジキ</t>
    </rPh>
    <phoneticPr fontId="4"/>
  </si>
  <si>
    <t>ゲームなどで不正をして勝ったときにはうれしくない，むしろ悲しい後ろめたい気持ちになることに気づき，正直に明るい心で生活しようとする心情を育てる。</t>
    <phoneticPr fontId="4"/>
  </si>
  <si>
    <t>4n27</t>
  </si>
  <si>
    <t>4n28</t>
  </si>
  <si>
    <t>ネコの手ボランティア</t>
    <phoneticPr fontId="4"/>
  </si>
  <si>
    <t>ほうしの気持ち</t>
    <rPh sb="4" eb="6">
      <t>キモ</t>
    </rPh>
    <phoneticPr fontId="4"/>
  </si>
  <si>
    <t>避難所でボランティアとして働く侑加や由美子の思いを通して，働くことの意義を理解し，進んで人のために働こうとする心情を育てる。</t>
    <phoneticPr fontId="4"/>
  </si>
  <si>
    <t xml:space="preserve">○阪神・淡路大震災を知っていますか。
◎３か月たっても４人がボランティアを続けることができたのは，どのような思いからでしょう。
○友達の意見を聞いて思ったこと，感じたことはありますか。
○これから，ボランティアをどんな思いでやっていきたいですか。
○今日の学習を通してどんなことを考えたり，思ったりしましたか。 </t>
    <phoneticPr fontId="4"/>
  </si>
  <si>
    <t>4n29</t>
  </si>
  <si>
    <t>四二・一九五キロ</t>
    <phoneticPr fontId="4"/>
  </si>
  <si>
    <t>最後までやりとげよう</t>
    <rPh sb="0" eb="2">
      <t>サイゴ</t>
    </rPh>
    <phoneticPr fontId="4"/>
  </si>
  <si>
    <t>明確な目標をもち，それに向かって頑張ってやり遂げた「ぼく」を通して， 自分でやろうと決めたことは， 粘り強く最後までやり遂げようとする心情を育てる。</t>
    <phoneticPr fontId="4"/>
  </si>
  <si>
    <t>○今，頑張っていることは何ですか。
○練習しているときはどんな気持ちですか。
○マラソンカードに「めざせ，42キロ完走！」と書いたとき，「ぼく」はどんなことを考えていたでしょう。
○友達から声を掛けられたとき，「ぼく」はどんなことを考えたでしょう。
◎記録カードを見つけたとき，「ぼく」はどんなことを考えたでしょう。
○42.195キロを完走したとき，「ぼく」はどのような気持ちだったでしょう。
○途中でやめたり，忘れたりしたとき，どうすれば，最後まで，やり通すことができるでしょう。
○最後までやり遂げたら，弱い気持ちを乗り越えられたことが感じられ，自信がつくという教師の体験を話す。</t>
    <phoneticPr fontId="4"/>
  </si>
  <si>
    <t>4n30</t>
  </si>
  <si>
    <t>わかっているはずだから</t>
    <phoneticPr fontId="4"/>
  </si>
  <si>
    <t>仲よしでも</t>
    <rPh sb="0" eb="1">
      <t>ナカ</t>
    </rPh>
    <phoneticPr fontId="4"/>
  </si>
  <si>
    <t>さくらと真由がお互いの考えを伝え合い，理解し合うまでの思いをなぞることで，自分の意見や考えを相手に伝えるとともに，自分と異なる考えや意見も理解しようとする実践意欲を高める。</t>
    <phoneticPr fontId="4"/>
  </si>
  <si>
    <t>○自分の気持ちをわかってくれるのは，誰ですか。
○さくらと真由はどんな友達ですか。
○さくらと真由，自分はどちらに似ていると思いますか。どうしてそう思ったのですか。
◎２人に足りなかった考えは，何でしょう。
○「わかっているはず」の相手でも気をつけなければいけないことは，何でしょう。
○自分と異なる意見に気づかされた経験を話す。</t>
    <phoneticPr fontId="4"/>
  </si>
  <si>
    <t>4n31</t>
  </si>
  <si>
    <t>よわむし太郎</t>
    <rPh sb="4" eb="6">
      <t>タロウ</t>
    </rPh>
    <phoneticPr fontId="4"/>
  </si>
  <si>
    <t>正しいと思ったことは自信をもって</t>
    <rPh sb="0" eb="1">
      <t>タダ</t>
    </rPh>
    <rPh sb="4" eb="5">
      <t>オモ</t>
    </rPh>
    <rPh sb="10" eb="12">
      <t>ジシン</t>
    </rPh>
    <phoneticPr fontId="4"/>
  </si>
  <si>
    <t>大切にしているものを必死で守ろうとした太郎を通して，自分自身が正しいと判断したことを自信をもって行おうとする心情を育てる。</t>
    <phoneticPr fontId="4"/>
  </si>
  <si>
    <t>○正しいと思っても，なかなか言い出せなかったことがありますか。
○子どもたちと一緒に白い鳥にえさをやる太郎は，どのようなことを考えていたでしょう。
◎涙をこぼし，必死になって殿様の前に立ちはだかる太郎は，どんなことを思っていたのでしょう。
○「よわむし太郎」という名前が，この村から消えていったのは，どうしてでしょうか。
○正しいと思ってやり通したことで，今でも心に残っていることはありますか。
○地域社会のために尽くした人物の勇気に関連する話をする。</t>
    <phoneticPr fontId="4"/>
  </si>
  <si>
    <t>4n32</t>
  </si>
  <si>
    <t>フィンガーボール</t>
    <phoneticPr fontId="4"/>
  </si>
  <si>
    <t>礼ぎにこめられたもの</t>
    <rPh sb="0" eb="1">
      <t>レイ</t>
    </rPh>
    <phoneticPr fontId="4"/>
  </si>
  <si>
    <t>礼儀に込められた人を大切にする気持ちを理解することで，誰に対しても真心をもって接していこうとする心情を育てる。</t>
    <phoneticPr fontId="4"/>
  </si>
  <si>
    <t>4n33</t>
  </si>
  <si>
    <t>金色の魚</t>
    <rPh sb="0" eb="2">
      <t>キンイロ</t>
    </rPh>
    <rPh sb="3" eb="4">
      <t>サカナ</t>
    </rPh>
    <phoneticPr fontId="4"/>
  </si>
  <si>
    <t>よくばりな心</t>
    <rPh sb="5" eb="6">
      <t>ココロ</t>
    </rPh>
    <phoneticPr fontId="4"/>
  </si>
  <si>
    <t>お礼の要求に対する金色の魚の受け止め方の変化について考えることを通して，よくばりは他者を不快にすることに気づき，節度をもとうとする心情を育てる。</t>
    <phoneticPr fontId="4"/>
  </si>
  <si>
    <t>○お世話になった人にどんなお礼をしますか。
○金色の魚は，おけを欲しいと頼まれてどんなことを考えましたか。
○金色の魚は，新しい家を頼まれて，どんなことを考えたでしょう。
○金色の魚は，お金持ちになりたいと頼まれて，どんなことを考えたでしょう。
○金色の魚は，おばあさんを女王様にしてと頼まれて，どんなことを考えたでしょう。
◎黙って海の底に隠れてしまった金色の魚は，心の中でどんなことを言っていたのでしょう。
○「もっと，もっと」という心を抑えるのは，どんな心でしょう。
○今日の学習でわかったことを発表しましょう。</t>
    <phoneticPr fontId="4"/>
  </si>
  <si>
    <t>4n34</t>
  </si>
  <si>
    <t>三つのつつみ</t>
    <phoneticPr fontId="4"/>
  </si>
  <si>
    <t>思いやる心</t>
    <rPh sb="0" eb="1">
      <t>オモ</t>
    </rPh>
    <rPh sb="4" eb="5">
      <t>ココロ</t>
    </rPh>
    <phoneticPr fontId="4"/>
  </si>
  <si>
    <t>次に来る人のために自分がすべきことをするデルスウの行為のすばらしさに気づき，人を思いやり進んで親切にしようとする心情を育てる。</t>
    <phoneticPr fontId="4"/>
  </si>
  <si>
    <t>○次の人のためにしてあげようと思う行動には，どんなものがありますか。
◎アルセーニエフは薪や３つの包みを用意しているデルスウを見て，どんなことを思ったのでしょう。
○デルスウがあとからこの山小屋へ来る人のために３つの包みを用意したことを知ったとき，アルセーニエフはどんなことを考えたでしょう。
○相手が目の前にいなくても，その人のために行動できたことはありますか。
○児童が進んで親切にしていた話をする。</t>
    <phoneticPr fontId="4"/>
  </si>
  <si>
    <t>4n51</t>
  </si>
  <si>
    <t>うれしい六着</t>
    <phoneticPr fontId="4"/>
  </si>
  <si>
    <t>目標に向けて</t>
    <rPh sb="0" eb="2">
      <t>モクヒョウ</t>
    </rPh>
    <rPh sb="3" eb="4">
      <t>ム</t>
    </rPh>
    <phoneticPr fontId="4"/>
  </si>
  <si>
    <t>泳げない主人公が，プールで25メートルを泳ぐという目標を立てて努力し，やり遂げたときの喜びを通して，自分でやろうと決めたことは，粘り強くやり遂げようとする意欲を高める。</t>
    <phoneticPr fontId="4"/>
  </si>
  <si>
    <t>4n53</t>
  </si>
  <si>
    <t>かわいそうなぞう</t>
    <phoneticPr fontId="4"/>
  </si>
  <si>
    <t>生命のそんげん</t>
    <rPh sb="0" eb="2">
      <t>セイメイ</t>
    </rPh>
    <phoneticPr fontId="4"/>
  </si>
  <si>
    <t>３頭の象の生きようとするけなげな姿を見ながらも救うことができなかった飼育員の思いを通して，生命の尊さを感じ取り，生命あるものを大切にしようとする心情を育てる。</t>
    <phoneticPr fontId="4"/>
  </si>
  <si>
    <t>○戦争のことを聞いたことはありますか。
○しなびきった体じゅうの力を振り絞って芸当を見せる象の姿を見て，係の人たちはどんな気持ちになったでしょう。
○象の体に取りすがり，おいおいと声を上げて泣きだした係の人たちは，どんなことを思っていたでしょう。
◎戦争でつらい思いをするのは，人間だけでしょうか。
○命あるものを大切にするとは，どんなことなのでしょう。
○人間の都合で絶滅が危惧される動物についての話をする。</t>
    <phoneticPr fontId="4"/>
  </si>
  <si>
    <t>5n01</t>
  </si>
  <si>
    <t>のび太に学ぼう</t>
    <phoneticPr fontId="4"/>
  </si>
  <si>
    <t>よりよく生きる喜び</t>
  </si>
  <si>
    <t>幸せのヒント</t>
    <rPh sb="0" eb="1">
      <t>シアワ</t>
    </rPh>
    <phoneticPr fontId="4"/>
  </si>
  <si>
    <t>人には弱い部分があると同時に，よりよくなろうという思いをもっていることに気づき，人間として生きる喜びを感じようとする心情を育てる。</t>
    <phoneticPr fontId="4"/>
  </si>
  <si>
    <t>○よりよく生きることについて，考えましょう。
○のび太はどんな子ですか。
◎のび太の生き方について考えてみましょう。
○これからの自分は，どんなふうに生きていきたいですか。
○家族からのお手紙を読みましょう。</t>
    <phoneticPr fontId="4"/>
  </si>
  <si>
    <t>学級活動（キャリア教育）</t>
    <rPh sb="0" eb="2">
      <t>ガッキュウ</t>
    </rPh>
    <rPh sb="2" eb="4">
      <t>カツドウ</t>
    </rPh>
    <rPh sb="9" eb="11">
      <t>キョウイク</t>
    </rPh>
    <phoneticPr fontId="4"/>
  </si>
  <si>
    <t>5n02</t>
  </si>
  <si>
    <t>「命」</t>
    <phoneticPr fontId="4"/>
  </si>
  <si>
    <t>限りある命</t>
    <rPh sb="0" eb="1">
      <t>カギ</t>
    </rPh>
    <rPh sb="4" eb="5">
      <t>イノチ</t>
    </rPh>
    <phoneticPr fontId="4"/>
  </si>
  <si>
    <t>限りある命を精一杯生きる由貴奈さんの姿から，生命はかけがえのないものであることを自覚し，限りある命を精一杯生きていこうとする心情を育てる。</t>
    <phoneticPr fontId="4"/>
  </si>
  <si>
    <t>○どんなときに限りある命を感じますか。
○由貴奈さんは，つらい治療を受けるとき，どんなことを思っていたのでしょう。
○由貴奈さんが，「命」という詩を書きました。どんな思いを伝えたかったのでしょう。
◎「せいいっぱい生きる」とは，何を大切にして生きることなのでしょう。
○由貴奈さんの生き方から，どんなことを学びましたか。
○病気を克服した方や，小児病棟の先生などを招き，精一杯生きることについて話をしてもらう。</t>
    <phoneticPr fontId="4"/>
  </si>
  <si>
    <t>5n03</t>
  </si>
  <si>
    <t>あいさつ運動</t>
    <rPh sb="4" eb="6">
      <t>ウンドウ</t>
    </rPh>
    <phoneticPr fontId="9"/>
  </si>
  <si>
    <t>あいさつの心</t>
    <rPh sb="5" eb="6">
      <t>ココロ</t>
    </rPh>
    <phoneticPr fontId="4"/>
  </si>
  <si>
    <t>挨拶のよさがわかっているにも関わらず，それを継続することの難しさを知り，挨拶がもつ本来の意味について考えを深め，進んで心のこもった挨拶をしようとする態度を養う。</t>
    <phoneticPr fontId="4"/>
  </si>
  <si>
    <t>○どんな気持ちを込めて，挨拶をするとよいでしょうか。
○「あいさつの声が聞かれるようになり，教室が明るくなっていきました。」と感じた「ぼく」は，どんなことを思ったでしょう。
◎挨拶のよさがわかったのに，気持ちのよい挨拶を続けることができなかったのは，「ぼく」にどんな気持ちがあったからでしょう。
○道夫さんと先生の話を聞いて，自分のしたことを思い返している「ぼく」は，どう思ったのでしょう。
○気軽に，心のこもった挨拶ができるようになったみんなは，どんな気持ちになったでしょう。
○心のこもった挨拶とは，どんな挨拶か考えてみましょう。
○ゲームを通して，本時で学んだ心のこもった挨拶について実践する。</t>
    <phoneticPr fontId="4"/>
  </si>
  <si>
    <t>5n04</t>
  </si>
  <si>
    <t>マンガ家　手塚治虫</t>
    <phoneticPr fontId="4"/>
  </si>
  <si>
    <t>たいせつな自分らしさ</t>
    <rPh sb="5" eb="7">
      <t>ジブン</t>
    </rPh>
    <phoneticPr fontId="4"/>
  </si>
  <si>
    <t>自分の好きなことから自分の個性を見つめ，くじけそうになってもマンガ家を続けた手塚さんの思いを通して，自分の長所を積極的に伸ばそうとする心情を育てる。</t>
    <phoneticPr fontId="4"/>
  </si>
  <si>
    <t>○自分の長所はどんなところだと思いますか。
○乾先生に「君はおおいに自分のよさをのばしなさい。」と言われた手塚さんはどんな気持ちになったのでしょう。
○お母さんに「マンガが好きならマンガ家になりなさい。」と言われた手塚さんはどう思ったのでしょう。
◎手塚さんがマンガ家を続けられたのは，どんな思いがあったからなのでしょう。
○自分のよさを伸ばすために，どんなことを大切にしたいですか。
○教師が，自分の長所を積極的に伸ばしている人の話をする。</t>
    <phoneticPr fontId="4"/>
  </si>
  <si>
    <t>5n05</t>
  </si>
  <si>
    <t>名前のない手紙</t>
    <rPh sb="0" eb="2">
      <t>ナマエ</t>
    </rPh>
    <rPh sb="5" eb="7">
      <t>テガミ</t>
    </rPh>
    <phoneticPr fontId="9"/>
  </si>
  <si>
    <t>正義の実現</t>
    <rPh sb="0" eb="2">
      <t>セイギ</t>
    </rPh>
    <rPh sb="3" eb="5">
      <t>ジツゲン</t>
    </rPh>
    <phoneticPr fontId="4"/>
  </si>
  <si>
    <t>吉野さんの行動や，周りの子どもたちの思い・悩みを通して，いじめがあることを心から望んでいる者など誰もいないのだということを理解し，公正・公平な態度を大切にしようとする心情を育てる。</t>
    <phoneticPr fontId="4"/>
  </si>
  <si>
    <t>○勇気をもって，正義を実現することについて，考えましょう。
○仲間外れにされた「わたし」はどんな気持ちになったでしょう。
○手紙を書いた子は，どんな気持ちでこのクラスで起こっている仲間外れを見ていたのでしょう。
◎吉野さんはどんなことを考えて，みんなの前で発言しようとしたのでしょう。
○正義の実現について，どんなことが大切だと思いましたか。
○教師が，公正・公平な態度で接した体験を話す。</t>
    <phoneticPr fontId="4"/>
  </si>
  <si>
    <t>5n06</t>
  </si>
  <si>
    <t>やさしいユウちゃん</t>
    <phoneticPr fontId="4"/>
  </si>
  <si>
    <t>相手のための親切</t>
    <rPh sb="0" eb="2">
      <t>アイテ</t>
    </rPh>
    <rPh sb="6" eb="8">
      <t>シンセツ</t>
    </rPh>
    <phoneticPr fontId="4"/>
  </si>
  <si>
    <t>時には言いにくいことも言うユウコの姿から，相手のためを考えることが本当の優しさであることに気づき，進んで親切にしようとする心情を育てる。</t>
    <phoneticPr fontId="4"/>
  </si>
  <si>
    <t>○困っている人を助けて「よかった。」と思ったことを発表しましょう。
○「ユウちゃんといっしょになれてよかった。もう安心だよ。」とハルカに言われたユウコはどんな気持ちだったでしょう。
○（本当にそれでいいのかな……。）としばらく考え込んだユウコは，何を考えていたでしょう。
◎ユウコが「わたしは別の委員会に行くね。」と，はっきり言ったのは，どんなことを考えたからでしょう。
○人に親切にするときは，どんな考えが大切でしょう。
○親切にして「よかった」という教師の体験を話す。</t>
    <phoneticPr fontId="4"/>
  </si>
  <si>
    <t>5n07</t>
  </si>
  <si>
    <t>古いバケツ</t>
    <rPh sb="0" eb="1">
      <t>フル</t>
    </rPh>
    <phoneticPr fontId="9"/>
  </si>
  <si>
    <t>男女仲よく</t>
    <rPh sb="0" eb="2">
      <t>ダンジョ</t>
    </rPh>
    <rPh sb="2" eb="3">
      <t>ナカ</t>
    </rPh>
    <phoneticPr fontId="4"/>
  </si>
  <si>
    <t>異性を正しく理解し，共に活動することの喜びに気づき，お互いのよさを認め，支え合っていこうとする態度を養う。</t>
    <phoneticPr fontId="4"/>
  </si>
  <si>
    <t>○男女で協力して，うまくできてよかったことを発表しましょう。
○男子と女子はそれぞれどのような気持ちで言い合っていたのでしょう。
○紀幸さんが水くみを始めたのは，どんなことを考えたからでしょう。
◎明るい気持ちになって男子と掃除を続ける「わたし」は，どんなことを考えたのでしょう。
○男女で活動するときは，どんな気持ちをもつことが大切なのでしょう。
○異性について互いに理解し合いながら楽しく学校生活を送った体験を話す。</t>
    <phoneticPr fontId="4"/>
  </si>
  <si>
    <t>5n08</t>
  </si>
  <si>
    <t>たのむよ，班長</t>
    <phoneticPr fontId="4"/>
  </si>
  <si>
    <t>よりよい学校生活，集団生活の充実</t>
    <phoneticPr fontId="4"/>
  </si>
  <si>
    <t>集団での役割</t>
    <rPh sb="0" eb="2">
      <t>シュウダン</t>
    </rPh>
    <rPh sb="4" eb="6">
      <t>ヤクワリ</t>
    </rPh>
    <phoneticPr fontId="4"/>
  </si>
  <si>
    <t>班活動で直面する具体的場面を取り上げ，それぞれの立場で考え，グループで話し合うことを通して，集団における自分の役割を自覚し責任を果たそうとする態度を養う。</t>
    <phoneticPr fontId="4"/>
  </si>
  <si>
    <t>○班長になって，悩んだ経験を発表しましょう。また，そのときはどんな気持ちでしたか。
○班のみんなから「たのむよ，班長。」と言われたとき，大和はどんな気持ちでしょう。
◎大和，進，優花は，どういう思いでどうすればよいでしょう。それぞれの立場になって考えてみましょう。
○グループで話し合ったことをもとに，「集団での役割」について，どんな考え方が大切か，話し合いましょう。
○たいへんな役割だったけれど，みんなの役に立ったことを発表しましょう。
○今日の学習から学んだことを，まとめましょう。</t>
    <phoneticPr fontId="4"/>
  </si>
  <si>
    <t>家庭科</t>
    <rPh sb="0" eb="3">
      <t>カテイカ</t>
    </rPh>
    <phoneticPr fontId="4"/>
  </si>
  <si>
    <t>5n09</t>
  </si>
  <si>
    <t>サタデーグループ</t>
    <phoneticPr fontId="4"/>
  </si>
  <si>
    <t>働く喜び</t>
    <rPh sb="0" eb="1">
      <t>ハタラ</t>
    </rPh>
    <rPh sb="2" eb="3">
      <t>ヨロコ</t>
    </rPh>
    <phoneticPr fontId="4"/>
  </si>
  <si>
    <t>サタデーグループの活動を通して，働くことがみんなの役に立っていることを理解し，誇りをもって社会に奉仕しようとする心情を育てる。</t>
    <phoneticPr fontId="4"/>
  </si>
  <si>
    <t>○学校や家の仕事に，どんな気持ちで取り組んでいますか。
○５月の第１土曜日に中町公園の掃除を終えた「わたし」は，どんな気持ちになったのでしょう。
○英子さんの「週に１回，そうじをしない？」という話に，仲よし４人はどのような気持ちになったのでしょう。
◎毎週掃除を続けられたのは，みんながどんなことを考えるようになったからでしょう。
○自分の町や地域のために，どんなことに協力して取り組んでいこうと思いますか。
○学校や地域のために役立つことをしてくれている身近な人を招き，話をしてもらう。</t>
    <phoneticPr fontId="4"/>
  </si>
  <si>
    <t>総合的な学習の時間
学級活動
学校行事（勤労生産・奉仕的行事）</t>
    <rPh sb="0" eb="3">
      <t>ソウゴウテキ</t>
    </rPh>
    <rPh sb="4" eb="6">
      <t>ガクシュウ</t>
    </rPh>
    <rPh sb="7" eb="9">
      <t>ジカン</t>
    </rPh>
    <rPh sb="10" eb="12">
      <t>ガッキュウ</t>
    </rPh>
    <rPh sb="12" eb="14">
      <t>カツドウ</t>
    </rPh>
    <rPh sb="15" eb="17">
      <t>ガッコウ</t>
    </rPh>
    <rPh sb="17" eb="19">
      <t>ギョウジ</t>
    </rPh>
    <rPh sb="20" eb="22">
      <t>キンロウ</t>
    </rPh>
    <rPh sb="22" eb="24">
      <t>セイサン</t>
    </rPh>
    <rPh sb="25" eb="28">
      <t>ホウシテキ</t>
    </rPh>
    <rPh sb="28" eb="30">
      <t>ギョウジ</t>
    </rPh>
    <phoneticPr fontId="4"/>
  </si>
  <si>
    <t>5n10</t>
  </si>
  <si>
    <t>和太鼓調べ</t>
    <rPh sb="0" eb="1">
      <t>ワ</t>
    </rPh>
    <rPh sb="1" eb="3">
      <t>ダイコ</t>
    </rPh>
    <rPh sb="3" eb="4">
      <t>シラ</t>
    </rPh>
    <phoneticPr fontId="9"/>
  </si>
  <si>
    <t>わが町のほこりと伝統</t>
    <rPh sb="2" eb="3">
      <t>マチ</t>
    </rPh>
    <rPh sb="8" eb="10">
      <t>デントウ</t>
    </rPh>
    <phoneticPr fontId="4"/>
  </si>
  <si>
    <t>和太鼓のすばらしさや先人の努力に対する佳代の気づきを通して，我が国や郷土の伝統と文化を大切にし，継承，発展させていこうとする心情を育てる。</t>
    <phoneticPr fontId="4"/>
  </si>
  <si>
    <t>○地域で昔から大切にしているものについて，知っていることを発表しましょう。
○和太鼓を調べることにしたとき，佳代はどんなことを考えたでしょう。
○佳代が，和太鼓作りの見学にあまり乗り気になれなかったのは，どんな思いがあったのでしょう。
○佳代が，見学に来る前の自分の考えを恥ずかしく思ったのは，どんな気持ちがあったからでしょう。
◎佳代たちが，「和太鼓のよさをみんなに教えてあげようよ。」と言ったのは，どんな思いからでしょう。
○文化や伝統を大切に守り続けることのよさとは，どんなことでしょう。
○地域に伝わる伝統や文化に関わっている人を招き，話をしてもらう。</t>
    <phoneticPr fontId="4"/>
  </si>
  <si>
    <t>5n11</t>
  </si>
  <si>
    <t>母さんの歌</t>
    <rPh sb="0" eb="1">
      <t>カア</t>
    </rPh>
    <rPh sb="4" eb="5">
      <t>ウタ</t>
    </rPh>
    <phoneticPr fontId="9"/>
  </si>
  <si>
    <t>清らかな心</t>
    <rPh sb="0" eb="1">
      <t>キヨ</t>
    </rPh>
    <rPh sb="4" eb="5">
      <t>ココロ</t>
    </rPh>
    <phoneticPr fontId="4"/>
  </si>
  <si>
    <t>非情な戦災の中でも見知らぬ坊やに無私の愛情を注いだ女学生の心の崇高さに感動し，人間は本来気高く崇高な心をもっていることに気づき，より深く人間としての在り方を考えようとする心情を育てる。</t>
    <phoneticPr fontId="4"/>
  </si>
  <si>
    <t>○子守唄を聞いたことはありますか。
○「いいな，いいな，母さんの歌は……。」と言うくすのきは，どんな気持ちでしょう。
○迷子になった坊やを見つけた女学生は，どんな気持ちや思いを抱いたのでしょう。
◎女学生は，どんな思いで坊やを抱き続けたのでしょう。
○「今でもあの歌が，聞こえてくるようだ。」と独り言を言っているくすのきは，どんなことを思っているのでしょう。
○人間の心に感動したことがありますか。
○今日の学習で学んだこと，感じたこと，考えたことをまとめましょう。</t>
    <phoneticPr fontId="4"/>
  </si>
  <si>
    <t>5n12</t>
  </si>
  <si>
    <t>ぼくの夏休み大作戦</t>
    <phoneticPr fontId="4"/>
  </si>
  <si>
    <t>自信と責任</t>
    <rPh sb="0" eb="2">
      <t>ジシン</t>
    </rPh>
    <rPh sb="3" eb="5">
      <t>セキニン</t>
    </rPh>
    <phoneticPr fontId="4"/>
  </si>
  <si>
    <t>自由を大切にしながら，物事を計画的に進めることの心地よさを知り，自分自身を律するとともに，責任をもって生活しようとする態度を養う。</t>
    <phoneticPr fontId="4"/>
  </si>
  <si>
    <t>○計画したことを責任をもって行っていますか。
○シュンは，どんなことを考えながら夏休みの計画を立てたのでしょう。
○お父さんとお母さんの言葉を聞いて，シュンはどんなことを思っていたでしょう。
◎「もう一度考え直しだ。」と言うシュンは，どんなことを考えているのでしょう。
○自分で判断して，最後まで責任をもってやり遂げてよかったことを発表しましょう。
○今日の学習で学んだこと，感じたこと，考えたことから，今後どのような心構えをもつことが大切かをまとめましょう。</t>
    <phoneticPr fontId="4"/>
  </si>
  <si>
    <t>5n13</t>
  </si>
  <si>
    <t>いつものひなん訓練</t>
    <phoneticPr fontId="4"/>
  </si>
  <si>
    <t>ふだんがたいせつ</t>
    <phoneticPr fontId="4"/>
  </si>
  <si>
    <t>安全に身を守ることや危機管理について日頃から高い意識をもつことの大切さを知り，自分の生活を見直し，節度ある生活をしようとする意欲を高める。</t>
    <phoneticPr fontId="4"/>
  </si>
  <si>
    <t>○避難訓練に，どんな気持ちや思いで参加していますか。
○（休み時間に何だろう……。まあ，そのうちまた放送がかかるだろうな。）と思ったユウヤについてどう思いますか。
○校長先生が話をされているとき，ずっとうつむいたままのユウヤは何を考えていたのでしょう。
○教室で先生の話を聞いて，ユウヤはどんなことを考えたでしょう。
◎「ふだんがたいせつです。」とは，ふだんからどんな心構えをもつことなのでしょう。
○避難訓練以外にも，「ふだんがたいせつ」だと思ったり行動したりすることについて考えてみましょう。
○節度・節制に関わって，教師が体験したことを話す（プラス面）。</t>
    <phoneticPr fontId="4"/>
  </si>
  <si>
    <t>5n14</t>
  </si>
  <si>
    <t>通学路</t>
    <phoneticPr fontId="4"/>
  </si>
  <si>
    <t>たいせつなきまり</t>
    <phoneticPr fontId="4"/>
  </si>
  <si>
    <t>通ってはいけない駐車場を横切る「わたし」の気持ちや思いに共感し，社会生活を送るうえで必要なきまりの意義を考えることを通して，進んできまりを守ろうとする態度を養う。</t>
    <phoneticPr fontId="4"/>
  </si>
  <si>
    <t>○通学路が決められているのは，どうしてでしょう。
○母の言葉を思い出した「わたし」は，どんな気持ちでかけ出したのでしょう。
◎「わたし」の行動は，どんな気持ちや思いが原因だったのでしょう。
○みち子さんと徹くんと歩く「わたし」は，「通学路を守ること」についてどんな考えをもったのでしょう。
○きまりをしっかり守ることができたとき，どうして守ることができたのか，考えてみましょう。
○学校や社会のきまりを提示し，きまりを守ることの大切さについて語る。</t>
    <phoneticPr fontId="4"/>
  </si>
  <si>
    <t>5n15</t>
  </si>
  <si>
    <t>のりづけされた詩</t>
    <phoneticPr fontId="4"/>
  </si>
  <si>
    <t>自分の心に誠実に</t>
    <rPh sb="0" eb="2">
      <t>ジブン</t>
    </rPh>
    <rPh sb="3" eb="4">
      <t>ココロ</t>
    </rPh>
    <rPh sb="5" eb="7">
      <t>セイジツ</t>
    </rPh>
    <phoneticPr fontId="4"/>
  </si>
  <si>
    <t>本にある詩を写して自分の詩として提出してしまった和枝が，先生に打ち明けたときのつらさや苦しさを捉えることから，誠実に明るい心で生活しようとする心情を育てる。</t>
    <phoneticPr fontId="4"/>
  </si>
  <si>
    <t>○「のりづけされた詩」というお話を通して，みんなで考えましょう。
○「詩が上手だからいいわね。」と言われた和枝はどんな気持ちになったのでしょう。
○編集係の明子さんに「『地平線』なんて，いい題名だわ。」と褒められたとき，和枝はどんな気持ちだったでしょう。
◎どんな思いから，和枝は自分のしたことを先生に打ち明けたのでしょう。
○１枚１枚のりづけされた文集を見て，和枝はどんなことを思ったでしょう。
○自分にも相手にも誠実にしてよかったことを発表しましょう。
○教師が誠実に行動できてよかったことや，できなくて後悔している話をする。</t>
    <phoneticPr fontId="4"/>
  </si>
  <si>
    <t>5n16</t>
  </si>
  <si>
    <t>ヘレンと共に
－アニー・サリバン－</t>
    <phoneticPr fontId="4"/>
  </si>
  <si>
    <t>困難に負けない心</t>
    <rPh sb="0" eb="2">
      <t>コンナン</t>
    </rPh>
    <rPh sb="3" eb="4">
      <t>マ</t>
    </rPh>
    <rPh sb="7" eb="8">
      <t>ココロ</t>
    </rPh>
    <phoneticPr fontId="4"/>
  </si>
  <si>
    <t>周りから陰口を言われながらも，ヘレンの自立を願い，愛情と信念をもって厳しくヘレンを教育し続けるアニーの強さを理解し，目標や信念をもち，困難を乗り越えようとする心情を育てる。</t>
    <phoneticPr fontId="4"/>
  </si>
  <si>
    <t>○途中で諦めないで，頑張ってやり遂げた経験を発表しましょう。
○アニーは，どんな気持ちから朝食のマナーの悪いヘレンに対し，２時間も根気強くマナーを指導したのでしょう。
○周りから「きびしすぎる。」と非難されても，くじけなかったアニーの気持ちや思いを考えてみましょう。
◎どんな思いで，アニーはヘレンを抱きしめたのでしょう。
○くじけずに物事をやり抜くためには，どんな考えをもつことが大切でしょう。
○今日の学習で学んだこと，感じたこと，考えたことをまとめましょう。</t>
    <phoneticPr fontId="4"/>
  </si>
  <si>
    <t>5n17</t>
  </si>
  <si>
    <t>折れたタワー</t>
    <phoneticPr fontId="4"/>
  </si>
  <si>
    <t>広い心</t>
    <rPh sb="0" eb="1">
      <t>ヒロ</t>
    </rPh>
    <rPh sb="2" eb="3">
      <t>ココロ</t>
    </rPh>
    <phoneticPr fontId="4"/>
  </si>
  <si>
    <t>誰にでも失敗があることを理解したうえで，相手の失敗を許そうとするひろしの思いを捉えることを通して，相手の立場になって，広い心で許そうとする心情を育てる。</t>
    <phoneticPr fontId="4"/>
  </si>
  <si>
    <t>○「誰だって失敗することはあるよ。」というように，友達を許した経験を発表しましょう。
○「ごめん。」と謝っても，のりおが許してくれそうもなかったとき，ひろしはどんな思いになったでしょう。
○じっとうつむいているのりおを見て，ひろしはどんなことを考えていたでしょう。
◎のりおを許すことができたのは，ひろしの中にどんな心があったからでしょう。
○気まずくなったことを乗り越えて，よりよい関係を築くことができた経験を思い出してみましょう。
○相互に理解し合い，深い心でわかり合ってよかったという教師の体験を語る。</t>
    <phoneticPr fontId="4"/>
  </si>
  <si>
    <t>5n18</t>
  </si>
  <si>
    <t>うばわれた自由</t>
  </si>
  <si>
    <t>ほんとうの自由</t>
    <rPh sb="5" eb="7">
      <t>ジユウ</t>
    </rPh>
    <phoneticPr fontId="4"/>
  </si>
  <si>
    <t>「自由」とは自分のしたいことを自分勝手に行動するということではなく，みんなが規律を守ることによってそれぞれの「自由」が保証されることに気づき，責任ある行動をとろうとする心情を育てる。</t>
    <phoneticPr fontId="4"/>
  </si>
  <si>
    <t>○「ほんとうの自由」とは，どんな自由でしょうか。
○森の番人ガリューに「自分だけに都合のよいようにするのはほんとうの自由ではなくわがままです」と言われたとき，ジェラールはどう考えたでしょう。
○国王となり，わがままし放題がひどくなったことで，裏切られてしまったジェラール王はどんなことを考えたのでしょう。
◎「ほんとうの自由をたいせつに」と言うガリューの言葉を聞いて，ジェラール王はどんなことを考えたでしょう。
○学習を通して，「ほんとうの自由」とは，どんなものだと思いましたか。
○自由ということについての話を聞かせる。</t>
    <phoneticPr fontId="4"/>
  </si>
  <si>
    <t>5n19</t>
  </si>
  <si>
    <t>美しい夢　
－ゆめぴりか－</t>
    <phoneticPr fontId="4"/>
  </si>
  <si>
    <t>ふるさとのじまん</t>
    <phoneticPr fontId="4"/>
  </si>
  <si>
    <t>私たちの生活は，地域の発展のために尽くした多くの先人の努力のうえに成り立っていることを知り，受け継がれている地域の伝統や文化を尊重しようとする心情を育てる。</t>
    <phoneticPr fontId="4"/>
  </si>
  <si>
    <t>○「ゆめぴりか」というお米を食べたことがありますか。
○あき子は，どんな思いから「ゆめぴりか」について調べようと思ったのでしょう。
○「ゆめぴりか」について調べるうちに，あき子は開発に取り組んだ人のどんな思いに気がついたのでしょう。
◎あき子の感じたお父さんの気持ちとは，どんな気持ちなのでしょう。
○私たちの「お国自慢」にはどんなものがありますか。それらを受け継いでいる人たちは，どんな思いなのでしょう。
○先生の「お国自慢」を話します。</t>
    <phoneticPr fontId="4"/>
  </si>
  <si>
    <t>社会科（我が国の農業）</t>
    <rPh sb="0" eb="3">
      <t>シャカイカ</t>
    </rPh>
    <rPh sb="4" eb="5">
      <t>ワ</t>
    </rPh>
    <rPh sb="6" eb="7">
      <t>クニ</t>
    </rPh>
    <rPh sb="8" eb="10">
      <t>ノウギョウ</t>
    </rPh>
    <phoneticPr fontId="4"/>
  </si>
  <si>
    <t>5n20</t>
  </si>
  <si>
    <t>流行おくれ</t>
    <rPh sb="0" eb="2">
      <t>リュウコウ</t>
    </rPh>
    <phoneticPr fontId="9"/>
  </si>
  <si>
    <t>自制する心</t>
    <rPh sb="0" eb="2">
      <t>ジセイ</t>
    </rPh>
    <rPh sb="4" eb="5">
      <t>ココロ</t>
    </rPh>
    <phoneticPr fontId="4"/>
  </si>
  <si>
    <t>自分の欲求に流されて生活すると，自分や周りの人の快適な生活を乱してしまうことに気づき，常に自分の生活を見直し，節度を守り節制に心掛けようとする態度を養う。</t>
    <phoneticPr fontId="4"/>
  </si>
  <si>
    <t>○「みんな持っているから」という理由で，ねだった経験はありませんか。
○母からジーンズを買ってもらえないとわかったときや，わたるに「ゲームの本を返して。」と言われたときのまゆみは，どんな気持ちだったのでしょう。
◎自分の部屋を見回すまゆみは，どんなことを思っていたでしょう。
○妙に気になってきたまゆみは，どのようなことが大切だと思うようになったのでしょう。
○これまでの生活を振り返って，もう少し考えて行動すればよかったということはありますか。
○今日の学習で学んだ，大切にしたい心構えについて発表しましょう。</t>
    <phoneticPr fontId="4"/>
  </si>
  <si>
    <t>5n21</t>
  </si>
  <si>
    <t>ひとふみ十年</t>
    <rPh sb="4" eb="6">
      <t>ジュウネン</t>
    </rPh>
    <phoneticPr fontId="9"/>
  </si>
  <si>
    <t>自然を守る力</t>
    <rPh sb="0" eb="2">
      <t>シゼン</t>
    </rPh>
    <rPh sb="3" eb="4">
      <t>マモ</t>
    </rPh>
    <rPh sb="5" eb="6">
      <t>チカラ</t>
    </rPh>
    <phoneticPr fontId="4"/>
  </si>
  <si>
    <t>「ひとふみ十年」について松井さんから聞き，自然の偉大さに驚いた勇の気持ちを通して，自然を大切にしようとする心情を育てる。</t>
    <phoneticPr fontId="4"/>
  </si>
  <si>
    <t>○どんなときに自然のすばらしさを感じますか。
○勇は山々を仰ぎながら，どんなことを思っていたのでしょう。
○チングルマの茎を見て思わず大きな声を上げた勇はどんなことに気づいたのでしょう。
◎チングルマの年輪に驚いた勇は，どんな思いをもったでしょう。
○ふだんの生活で，自然を大切にしたいと思うことはありますか。
○自然環境を守っている人の努力などを話す。</t>
    <phoneticPr fontId="4"/>
  </si>
  <si>
    <t>社会科（日本の公害）
総合的な学習の時間（環境問題）</t>
    <rPh sb="0" eb="3">
      <t>シャカイカ</t>
    </rPh>
    <rPh sb="4" eb="6">
      <t>ニホン</t>
    </rPh>
    <rPh sb="7" eb="9">
      <t>コウガイ</t>
    </rPh>
    <rPh sb="18" eb="20">
      <t>ジカン</t>
    </rPh>
    <rPh sb="21" eb="23">
      <t>カンキョウ</t>
    </rPh>
    <rPh sb="23" eb="25">
      <t>モンダイ</t>
    </rPh>
    <phoneticPr fontId="4"/>
  </si>
  <si>
    <t>5n22</t>
  </si>
  <si>
    <t>父の仕事</t>
    <rPh sb="0" eb="1">
      <t>チチ</t>
    </rPh>
    <rPh sb="2" eb="4">
      <t>シゴト</t>
    </rPh>
    <phoneticPr fontId="9"/>
  </si>
  <si>
    <t>働くということ</t>
    <rPh sb="0" eb="1">
      <t>ハタラ</t>
    </rPh>
    <phoneticPr fontId="4"/>
  </si>
  <si>
    <t>働くことの意義やそれに伴う責任と充実感について理解することを通して，集団や社会のために役に立とうとする心情を育てる。</t>
    <phoneticPr fontId="4"/>
  </si>
  <si>
    <t>○大人になったら，どんな仕事をしたいと思いますか。
○「ぼく」はどんな気持ちから「お父さんの仕事って，つまらないんだね。」と言ったのでしょう。
○「今日，電車の中で『お父さん』って２度もよんだのに，返事もしてくれなかったね。」と，「ぼく」はどんな思いで言ったのでしょう。
◎仕事について父の考えを聞いて，「ぼく」はどんなことを考えたでしょう。
○あなたが取り組んできた仕事にはどんなものがあって，その仕事にどんな思いで取り組みましたか。
○教師がこれまでに行ったボランティア体験などを話す。</t>
    <phoneticPr fontId="4"/>
  </si>
  <si>
    <t xml:space="preserve">学級活動
総合的な学習の時間（インターンシップ，ボランティア活動） </t>
    <rPh sb="0" eb="2">
      <t>ガッキュウ</t>
    </rPh>
    <rPh sb="2" eb="4">
      <t>カツドウ</t>
    </rPh>
    <rPh sb="5" eb="8">
      <t>ソウゴウテキ</t>
    </rPh>
    <rPh sb="9" eb="11">
      <t>ガクシュウ</t>
    </rPh>
    <rPh sb="12" eb="14">
      <t>ジカン</t>
    </rPh>
    <rPh sb="30" eb="32">
      <t>カツドウ</t>
    </rPh>
    <phoneticPr fontId="4"/>
  </si>
  <si>
    <t>5n23</t>
  </si>
  <si>
    <t>家族のために</t>
    <phoneticPr fontId="4"/>
  </si>
  <si>
    <t>家族の一員として</t>
    <rPh sb="0" eb="2">
      <t>カゾク</t>
    </rPh>
    <rPh sb="3" eb="5">
      <t>イチイン</t>
    </rPh>
    <phoneticPr fontId="4"/>
  </si>
  <si>
    <t>分担された家事を負担と考えていたアキが，常に家族みんなの幸せを考えて家事をする両親の思いに気づく姿から，自分のできることを考え，家族のために進んで役立とうとする意欲を高める。</t>
    <phoneticPr fontId="4"/>
  </si>
  <si>
    <t>○家族の一員として，頑張っていることはどんなことですか。
○「なんで，わたしばっかりこんな目に……。」と髪をタオルで拭きながら，アキはどんなことを思っていたでしょう。
○言葉につまってしまったアキは，どんなことに気づいたでしょう。
◎お弁当箱を洗い始めたアキは，どんなことを考えているのでしょう。
○家族の幸せを考えて，これからどんなふうに役立っていきたいですか。
○家族をテーマにした詩などを朗読する。</t>
    <phoneticPr fontId="4"/>
  </si>
  <si>
    <t>家庭科（家庭生活と家族）</t>
    <rPh sb="0" eb="3">
      <t>カテイカ</t>
    </rPh>
    <rPh sb="4" eb="6">
      <t>カテイ</t>
    </rPh>
    <rPh sb="6" eb="8">
      <t>セイカツ</t>
    </rPh>
    <rPh sb="9" eb="11">
      <t>カゾク</t>
    </rPh>
    <phoneticPr fontId="4"/>
  </si>
  <si>
    <t>5n24</t>
  </si>
  <si>
    <t>ありがとうの心</t>
    <phoneticPr fontId="4"/>
  </si>
  <si>
    <t>感謝の思い</t>
    <rPh sb="0" eb="2">
      <t>カンシャ</t>
    </rPh>
    <rPh sb="3" eb="4">
      <t>オモ</t>
    </rPh>
    <phoneticPr fontId="4"/>
  </si>
  <si>
    <t>自分たちの生活が，家族，地域の方，警察，消防，ボランティアの方々など多くの方に支えられ助けられていることを知り，そのことに感謝しようとする心情を育てる。</t>
    <phoneticPr fontId="4"/>
  </si>
  <si>
    <t>○あなたは，どんなときに「ありがとう」という思いをもちましたか。
○ありがとうのメッセージを読んで，心に残ったのはどれですか。
○あなたなら，誰に対してありがとうと言いたいですか。その理由も教えてください。
◎「ありがとう」には，みんなのどんな思いや願いが込められているのでしょう。
○多くの人たちに助けられ支えられている自分に気づいて，これからの自分の在り方を考えてみましょう。
○感謝に関わる説話や絵本を紹介する。</t>
    <phoneticPr fontId="4"/>
  </si>
  <si>
    <t>5n25</t>
  </si>
  <si>
    <t>ペルーは泣いている</t>
    <phoneticPr fontId="4"/>
  </si>
  <si>
    <t>世界の人々と共に</t>
    <rPh sb="0" eb="2">
      <t>セカイ</t>
    </rPh>
    <rPh sb="3" eb="5">
      <t>ヒトビト</t>
    </rPh>
    <rPh sb="6" eb="7">
      <t>トモ</t>
    </rPh>
    <phoneticPr fontId="4"/>
  </si>
  <si>
    <t>アキラとペルー選手たちの結び付きを通して，外国の人々とも同じ人間として信頼し合えることを理解し，そのすばらしさに触れることで世界の人々と交流し，国際親善に努めようとする心情を育てる。</t>
    <phoneticPr fontId="4"/>
  </si>
  <si>
    <t>○他国の人々やその文化を理解するとは，どうすることでしょう。
○ペルーの女子バレーボールチームの監督になったとき，アキラはどんなことを思いましたか。
○何人かの選手が練習に耐えられなくなり，辞めていったとき，アキラはどんなことを考えましたか。
◎「上を向いて歩こう」をペルーの選手たちが歌っているとき，アキラはどんな思いだったでしょう。
○ペルーの人たちは，どんな思いでアキラの名前をつけた学校を建てたのですか。
○世界の人々と交流するために，どんな思いをもつことが大切ですか。
○国際理解，国際親善に力を尽くした先人の話をする。</t>
    <phoneticPr fontId="4"/>
  </si>
  <si>
    <t xml:space="preserve">社会科（世界の主な国の名称と位置） 総合的な学習の時間（国際理解や国際親善） </t>
    <rPh sb="0" eb="3">
      <t>シャカイカ</t>
    </rPh>
    <rPh sb="4" eb="6">
      <t>セカイ</t>
    </rPh>
    <rPh sb="7" eb="8">
      <t>オモ</t>
    </rPh>
    <rPh sb="9" eb="10">
      <t>クニ</t>
    </rPh>
    <rPh sb="11" eb="13">
      <t>メイショウ</t>
    </rPh>
    <rPh sb="14" eb="16">
      <t>イチ</t>
    </rPh>
    <rPh sb="18" eb="21">
      <t>ソウゴウテキ</t>
    </rPh>
    <rPh sb="22" eb="24">
      <t>ガクシュウ</t>
    </rPh>
    <rPh sb="25" eb="27">
      <t>ジカン</t>
    </rPh>
    <rPh sb="28" eb="30">
      <t>コクサイ</t>
    </rPh>
    <rPh sb="30" eb="32">
      <t>リカイ</t>
    </rPh>
    <rPh sb="33" eb="35">
      <t>コクサイ</t>
    </rPh>
    <rPh sb="35" eb="37">
      <t>シンゼン</t>
    </rPh>
    <phoneticPr fontId="4"/>
  </si>
  <si>
    <t>5n26</t>
  </si>
  <si>
    <t>ふぶきの中で「ありがとう」</t>
    <rPh sb="4" eb="5">
      <t>ナカ</t>
    </rPh>
    <phoneticPr fontId="9"/>
  </si>
  <si>
    <t>高学年として</t>
    <rPh sb="0" eb="3">
      <t>コウガクネン</t>
    </rPh>
    <phoneticPr fontId="4"/>
  </si>
  <si>
    <t>下級生の安全を守ろうとする上級生としての責任感，それが受け継がれていることのすばらしさを理解することで，自分の役割を自覚して集団生活を送ろうとする態度を養う。</t>
    <phoneticPr fontId="4"/>
  </si>
  <si>
    <t>○「高学年としての役割や責任をもつ」とは，どのような心構えをいうのでしょう。
◎ゆうやとまさとは，どんな思いで下級生の風よけになったり，ランドセルを持ったりしたのでしょう。
○「ぼくたちが小さいとき，上級生からしてもらったことをしただけのことです。」と言うまさとくんは，どんな気持ちだったのでしょう。
○高学年として，どんな考えをもつことが大切でしょう。
○学級のために尽くしてくれた先人の思いや苦労について話す。</t>
    <phoneticPr fontId="4"/>
  </si>
  <si>
    <t xml:space="preserve">総合的な学習の時間
体育科
学校行事 </t>
    <phoneticPr fontId="4"/>
  </si>
  <si>
    <t>5n27</t>
  </si>
  <si>
    <t>くずれ落ちただんボール箱</t>
    <phoneticPr fontId="9"/>
  </si>
  <si>
    <t>親切，思いやり</t>
    <phoneticPr fontId="4"/>
  </si>
  <si>
    <t>温かな思い</t>
    <rPh sb="0" eb="1">
      <t>アタタ</t>
    </rPh>
    <rPh sb="3" eb="4">
      <t>オモ</t>
    </rPh>
    <phoneticPr fontId="4"/>
  </si>
  <si>
    <t>たとえ相手にわかってもらえなくても，相手のことを考えてしたことは親切であることに気づき，思いやりの心をもって親切にしようとする心情を育てる。</t>
    <phoneticPr fontId="4"/>
  </si>
  <si>
    <t>○どんな気持ちや思いが，親切な行動につながるのでしょう。
○２人はどんな気持ちからおばあさんを助けようとしたのでしょう。
○「こまった子たちね。」と，店員に叱られて言い返せなかったとき，どう思ったでしょう。
○どんな気持ちからおばあさんに「いいえ，いいんです。」と言ったのでしょう
◎「お二人の温かいお気持ちに心打たれた」という手紙の言葉を聞き，「わたし」はどんな思いをもつようになったのでしょう。
○本当の親切，思いやりとは，どんな心なのでしょう。
○教師自身の思いやりのある行動や，親切にされた体験を話す。</t>
    <phoneticPr fontId="4"/>
  </si>
  <si>
    <t>5n28</t>
  </si>
  <si>
    <t>「太陽のようなえがお」が命をつなぐ</t>
    <phoneticPr fontId="4"/>
  </si>
  <si>
    <t>えがおの力</t>
    <rPh sb="4" eb="5">
      <t>チカラ</t>
    </rPh>
    <phoneticPr fontId="4"/>
  </si>
  <si>
    <t>岡本さんの笑顔が周りの人々や岡本さん自身の生きる力を支えたことを理解し，生命を尊重する心情を育てる。</t>
    <phoneticPr fontId="4"/>
  </si>
  <si>
    <t>○生活の中で人との「つながり」を感じるのはどんなときですか。
○岡本さんは，変わり果てた街の様子を見て，どんなことを考えていたでしょう。
○お店が焼けてしまったけど，自分にできることはないかと考え行動することができたのはどんな思いからでしょう。
◎「こうやって生きてこられた。」と言う岡本さんは，命についてどんな思いをもつようになったのでしょう。
○「つながり」には，どんな力があるのでしょう。
○命のかけがえのなさについての絵本などを読み聞かせる。</t>
    <phoneticPr fontId="4"/>
  </si>
  <si>
    <t>5n29</t>
  </si>
  <si>
    <t>すれちがい</t>
  </si>
  <si>
    <t>相手の立場もたいせつに</t>
    <rPh sb="0" eb="2">
      <t>アイテ</t>
    </rPh>
    <rPh sb="3" eb="5">
      <t>タチバ</t>
    </rPh>
    <phoneticPr fontId="4"/>
  </si>
  <si>
    <t>よし子とえり子のすれちがいの原因や，お互いを理解するために大切な気持ちを考えることから，自分と異なる意見や立場を尊重しようとする態度を養う。</t>
    <phoneticPr fontId="4"/>
  </si>
  <si>
    <t>○相手をなかなか許せず，嫌な気分になったことはありませんか。
○よし子とえり子がもとのように仲よくするには，どのような思いを大切にしていけばよいでしょう。
◎よし子，えり子どちらかの立場を選んで，自分なりの解決の方法を考えましょう。
○「よし子」の立場で考えた人どうし，「えり子」の立場で考えた人どうしで意見を交流しましょう。
○次に「よし子」の立場と「えり子」の立場で意見を交流しましょう。
○わかっていても，相手の立場を大切にできないことがあります。それを乗り越えるためには，どんな考え方が大切なのか学級全体で話し合いましょう。
○広い心で相手の立場を大切にすることについて，自分なりの考えや思いをまとめましょう。
○みなさんの思いを大切にして，これから出会う人々との関わり合いをよりよいものにしていきましょう。</t>
    <phoneticPr fontId="4"/>
  </si>
  <si>
    <t>5n30</t>
  </si>
  <si>
    <t>知らない間のできごと</t>
    <phoneticPr fontId="4"/>
  </si>
  <si>
    <t>よりよい友達関係</t>
    <rPh sb="4" eb="6">
      <t>トモダチ</t>
    </rPh>
    <rPh sb="6" eb="8">
      <t>カンケイ</t>
    </rPh>
    <phoneticPr fontId="4"/>
  </si>
  <si>
    <t>メールの内容が間違って伝わってしまったことを通して，友達関係を築くためには，相手の立場になって信頼し合うことが大切であることに気づき，友情を深めていこうとする態度を養う。</t>
    <phoneticPr fontId="4"/>
  </si>
  <si>
    <t>○どんなときに友達のありがたさを感じますか。
○あゆみが携帯電話を持っていないことを知り，みかはどう思ったでしょう。
○次の日，根も葉もないことがメールで回っているのを知ったあゆみは，どう思ったでしょう。
○みかは，メールの内容を聞いたとき，どんなことを考えたでしょう。
◎あゆみに電話しようとしたみかは，どんな思いをもっていたのでしょう。
○友達との関係で，どんなことを大切にしていますか。
○よりよい友達関係を築くために，教師が心掛けていることを語る。</t>
    <phoneticPr fontId="4"/>
  </si>
  <si>
    <t>情報モラル教育</t>
    <rPh sb="0" eb="2">
      <t>ジョウホウ</t>
    </rPh>
    <rPh sb="5" eb="7">
      <t>キョウイク</t>
    </rPh>
    <phoneticPr fontId="4"/>
  </si>
  <si>
    <t>5n31</t>
  </si>
  <si>
    <t>天から送られた手紙</t>
    <phoneticPr fontId="4"/>
  </si>
  <si>
    <t>真理の探究</t>
  </si>
  <si>
    <t>真理を求めて</t>
    <rPh sb="0" eb="2">
      <t>シンリ</t>
    </rPh>
    <rPh sb="3" eb="4">
      <t>モト</t>
    </rPh>
    <phoneticPr fontId="4"/>
  </si>
  <si>
    <t>人々の生活をよりよくするために雪の研究にまい進した宇吉郎の姿から，真理を見つけたときの喜びを理解し，物事を探究していこうとする心情を育てる。</t>
    <phoneticPr fontId="4"/>
  </si>
  <si>
    <t>○中谷宇吉郎は，世界で初めて雪の結晶を実験装置の中で作った人です。
○木綿の糸や絹の糸やクモの糸では雪の結晶ができなかったとき，宇吉郎はどんなことを思いましたか。
◎研究を諦めない宇吉郎は，どんな思いでいたのでしょう。
○雪は天からの手紙だと思った宇吉郎は，どんなことを考えていたでしょう。
○自分の生活の中で，進んで新しい物を求めたり，工夫したりしていることを発表しましょう。
○教師自身の，ねらいに関する体験を語る。</t>
    <phoneticPr fontId="4"/>
  </si>
  <si>
    <t>5n32</t>
  </si>
  <si>
    <t>これって不公平？</t>
    <phoneticPr fontId="4"/>
  </si>
  <si>
    <t>公平と不公平</t>
    <rPh sb="0" eb="2">
      <t>コウヘイ</t>
    </rPh>
    <rPh sb="3" eb="6">
      <t>フコウヘイ</t>
    </rPh>
    <phoneticPr fontId="4"/>
  </si>
  <si>
    <t>公平であるかどうか，何が問題なのかを具体例から考えることを通して，誰に対しても差別したり，偏見をもったりせず，公正，公平な態度で接し，正義を実現するための判断力を養う。</t>
    <phoneticPr fontId="4"/>
  </si>
  <si>
    <t>○どんなときに「これって，不公平じゃないの？」と思いましたか。
○第１場面のようにミカさんが女の子だという理由で，男の子たちが休み時間のサッカーに入れてくれません。あなたは，こんなときどうしますか。
◎いろいろな場面において，グループで「公平と不公平」の点から意見を出し合い，話し合いましょう。
○問題の解決方法や解決には，どんな思いや気持ちが大切なのかを考えてみましょう。
○「公平と不公平」について，あなたが毎日の生活の中で心掛けていることは，どんなことですか。
○教師が，公正・公平にできた体験を語る。</t>
    <phoneticPr fontId="4"/>
  </si>
  <si>
    <t>国語科
学級活動</t>
    <phoneticPr fontId="4"/>
  </si>
  <si>
    <t>5n33</t>
  </si>
  <si>
    <t>住みよいマンション</t>
    <phoneticPr fontId="4"/>
  </si>
  <si>
    <t>おたがいのけんり</t>
    <phoneticPr fontId="4"/>
  </si>
  <si>
    <t>騒音問題が解決したときの岡さんの新たな発見について考えていくことを通して，お互いが気持ちよく生活するために，自他の権利を大切にし，自らの義務を果たしていこうとする心情を育てる。</t>
    <phoneticPr fontId="4"/>
  </si>
  <si>
    <t>○あなたが住んでいる地域では，何かきまりはありますか。
○「静かな生活をするけんりがある。」「ピアノをひくけんりがある。」との両者の主張を聞いて，岡さんはどう思ったでしょう。
○ピアノを弾く家の人が，まじめに対応し，どうしたらよいのか考えたのはどのような思いからでしょう。
◎騒音トラブルが解決したとき，岡さんはどんなことを発見したのでしょう。
○権利を主張するとき，どんなことに気をつければよいのでしょう。
○学校において，規範意識をもって行動している児童の事例を紹介する。</t>
    <phoneticPr fontId="4"/>
  </si>
  <si>
    <t>5n34</t>
  </si>
  <si>
    <t>マインツからの便り</t>
    <phoneticPr fontId="4"/>
  </si>
  <si>
    <t>日本から世界へ</t>
    <rPh sb="0" eb="2">
      <t>ニホン</t>
    </rPh>
    <rPh sb="4" eb="6">
      <t>セカイ</t>
    </rPh>
    <phoneticPr fontId="4"/>
  </si>
  <si>
    <t>「わたし」の生き方から，異なる文化や考え方の人間が共に生きていくために，自分や他の国の文化について理解し，積極的に交流を図り，国際親善に努めようとする心情を育てる。</t>
    <phoneticPr fontId="4"/>
  </si>
  <si>
    <t>○世界に伝えたい日本のよさに，どんなものがありますか。
○「わたし」が第1回めの紹介者として，とっさに手を挙げたのは，どんな気持ちからだったのでしょう。
○第１回めに自分の国や文化の紹介をすることになった「わたし」は，どんな思いで一週間を過ごしたのでしょう。
◎和服でパーティーに出席し，交流の輪を広げることができた「わたし」は，どんなことが大切だと考えたのでしょう。
○外国の人たちと交流したことはありますか。そのとき，どんな思いで交流したのでしょう。
○言葉の壁を越えて，母国を離れて，活躍する人たちには，どのように交流の輪を広げていったのか，いくつか紹介します。</t>
    <phoneticPr fontId="4"/>
  </si>
  <si>
    <t>5n35</t>
  </si>
  <si>
    <t>かぜのでんわ</t>
  </si>
  <si>
    <t>よりよく生きる</t>
    <rPh sb="4" eb="5">
      <t>イ</t>
    </rPh>
    <phoneticPr fontId="4"/>
  </si>
  <si>
    <t>「みんなのおもいがとどいたんだ」と叫ぶくまのおじいさんの思いや気持ちを考えることから，よりよく生きようとする人間の強さや気高さを理解し，人として生きることの喜びを感じようとする心情を育てる。</t>
    <phoneticPr fontId="4"/>
  </si>
  <si>
    <t>○あなたは，「よりよく生きる」とはどんなことだと思いますか。
○このような電話が実際に岩手県大槌町にあります。東日本大震災にまつわるお話です。
○みんな（たぬきの坊や，うさぎのお母さん，きつねのお父さん，猫さん）はどんな思いをもって電話を掛けに山を登っているのでしょう。
○電話を掛け終わったみんなは，どんな気持ちになって山を下りていくのでしょう。
◎熊のおじいさんが叫んだ「空に届いた『みんなのおもい』」とはどんな思いなのでしょう。
○「よりよく生きる」ということについて，自分の意見や考えをまとめてみましょう。
○教師自身のよりよく生きようとする前向きな話をする。</t>
    <phoneticPr fontId="4"/>
  </si>
  <si>
    <t>学級活動（安全指導）</t>
    <rPh sb="0" eb="2">
      <t>ガッキュウ</t>
    </rPh>
    <rPh sb="2" eb="4">
      <t>カツドウ</t>
    </rPh>
    <rPh sb="5" eb="7">
      <t>アンゼン</t>
    </rPh>
    <rPh sb="7" eb="9">
      <t>シドウ</t>
    </rPh>
    <phoneticPr fontId="4"/>
  </si>
  <si>
    <t>5n51</t>
  </si>
  <si>
    <t>51</t>
    <phoneticPr fontId="4"/>
  </si>
  <si>
    <t>なくしたかぎ</t>
  </si>
  <si>
    <t>B
C</t>
    <phoneticPr fontId="4"/>
  </si>
  <si>
    <t>友情，信頼
家族愛，家庭生活の充実</t>
    <phoneticPr fontId="4"/>
  </si>
  <si>
    <t>あなたならどうする？</t>
    <phoneticPr fontId="4"/>
  </si>
  <si>
    <t>「家族愛，家庭生活の充実」と「友情，信頼」という二項対立の内容項目に関わる問題の葛藤状況の解決を考えるなかで，判断理由や根拠を各自明らかにし，集団で話し合う学習活動から児童一人一人の道徳的判断力の高まりを目指す。</t>
    <phoneticPr fontId="4"/>
  </si>
  <si>
    <t>○今日のお話には「あきら」くんと「かずお」くんという男の子が登場します。あきらくんは大切な家の鍵をなくしてしまいます。あきらはどうすべきか考えてみましょう。
○あきらの状況をつかみましょう。
○あきらが迷っていることを明確にしましょう。
◎あきらはどうするべきでしょう。また，そう判断した理由について考えてみましょう。
○Ａ【家に帰る】とＢ【一緒に探す】について，ディスカッションをしましょう。
○この学習で感じたこと，気づいたことをまとめてみましょう。（あきらはどうするべきでしょうか。）また，そう判断した理由を道徳ノートに書きましょう。</t>
    <phoneticPr fontId="4"/>
  </si>
  <si>
    <t>5n52</t>
  </si>
  <si>
    <t>友のしょうぞう画</t>
    <rPh sb="0" eb="1">
      <t>トモ</t>
    </rPh>
    <rPh sb="7" eb="8">
      <t>ガ</t>
    </rPh>
    <phoneticPr fontId="9"/>
  </si>
  <si>
    <t>真の友情</t>
    <rPh sb="0" eb="1">
      <t>シン</t>
    </rPh>
    <rPh sb="2" eb="4">
      <t>ユウジョウ</t>
    </rPh>
    <phoneticPr fontId="4"/>
  </si>
  <si>
    <t>正一の真の友情に触れた「ぼく」の気持ちの変化を通し，相手を信じることや理解しようとすることの大切さを理解し，よりよい友達関係を築こうとする心情を育てる。</t>
    <phoneticPr fontId="4"/>
  </si>
  <si>
    <t>○あなたにとって大切な友達とは，どんな友達ですか。
○「ぼく，きっと，手紙書くよ。」と言って九州へ出発する正一を見送る「ぼく」はどのような気持ちだったでしょう。
○正一から手紙が来なくなったとき，「ぼく」はどんなことを考えていたでしょう。
○正一の作品「友のしょうぞう画」と解説を見て，「ぼく」が涙を流したときの気持ちを考えましょう。
◎帰りの電車の中で，「ぼく」はじっと目をつむりながらどんなことを考えていたのでしょう。
○友情に必要なことは，どんなことでしょう。
○教師が，友達を信じ理解したことで，よりよい友達関係を築けた体験を話す。</t>
    <phoneticPr fontId="4"/>
  </si>
  <si>
    <t>5n53</t>
  </si>
  <si>
    <t>5n54</t>
  </si>
  <si>
    <t>ふくらんだリュックサック</t>
    <phoneticPr fontId="4"/>
  </si>
  <si>
    <t>みんなで気持ちよく</t>
    <rPh sb="4" eb="6">
      <t>キモ</t>
    </rPh>
    <phoneticPr fontId="4"/>
  </si>
  <si>
    <t>山登りで，ごみ拾いをした「わたし」を通して，多くの人々のために行動することが自分の喜びになることを理解し，進んで公共のために役立とうとする態度を養う。</t>
    <phoneticPr fontId="4"/>
  </si>
  <si>
    <t>○みんなで使う場所が汚れていて，嫌な気持ちになったことはありますか。
○登山者を見て，「山のれいぎを知らない者は山に来なければいい。」と怒っている「わたし」は，どんなことを思っていたのでしょうか。
○父親の言葉を聞いて「ハッ」とした「わたし」の心の中は，どんな思いになっていたでしょうか。
◎自然と口笛を吹いて下山する「わたし」は，どんなことを考えていたでしょうか。
○みんなが気持ちよく過ごすためには，どんなことが大切でしょう。
○教師自らが，ねらいに関わって感動した体験などを話す。</t>
    <phoneticPr fontId="4"/>
  </si>
  <si>
    <t>社会科（私たちの生活と政治）
特別活動
総合的な学習の時間</t>
    <rPh sb="0" eb="3">
      <t>シャカイカ</t>
    </rPh>
    <rPh sb="4" eb="5">
      <t>ワタシ</t>
    </rPh>
    <rPh sb="8" eb="10">
      <t>セイカツ</t>
    </rPh>
    <rPh sb="11" eb="13">
      <t>セイジ</t>
    </rPh>
    <rPh sb="15" eb="17">
      <t>トクベツ</t>
    </rPh>
    <rPh sb="17" eb="19">
      <t>カツドウ</t>
    </rPh>
    <rPh sb="20" eb="23">
      <t>ソウゴウテキ</t>
    </rPh>
    <rPh sb="24" eb="26">
      <t>ガクシュウ</t>
    </rPh>
    <rPh sb="27" eb="29">
      <t>ジカン</t>
    </rPh>
    <phoneticPr fontId="4"/>
  </si>
  <si>
    <t>6n01</t>
  </si>
  <si>
    <t>スポーツの力</t>
    <phoneticPr fontId="4"/>
  </si>
  <si>
    <t>ほこりある生き方</t>
    <rPh sb="5" eb="6">
      <t>イ</t>
    </rPh>
    <rPh sb="7" eb="8">
      <t>カタ</t>
    </rPh>
    <phoneticPr fontId="4"/>
  </si>
  <si>
    <t>佐藤真海さんが，逆境を乗り越え目標をもちながら生きる姿を通して，よりよく生きようとすることのすばらしさを理解し，自らも苦難を乗り越え，人間としてよりよく生きていこうとする心情を育てる。</t>
    <phoneticPr fontId="4"/>
  </si>
  <si>
    <t>○佐藤真海さんの姿から，「誇りある生き方」について考えましょう。
○右足を切断する手術を受けた佐藤さんは，どのような気持ちになったのでしょう。
○佐藤さんが，自信を取り戻すまでの気持ちを想像してみましょう。
◎「もっと多くの人に，このすばらしさを広めていきたい。」という夢をもつ佐藤さんの気持ちを考えましょう。
○佐藤さんのどのような姿が「誇りある生き方」と言えるのでしょうか。
○尊敬する人のすごいところはどこでしょう。「誇りある生き方」について考えたことをまとめてみましょう。
○先生が尊敬する人について話します。</t>
    <phoneticPr fontId="4"/>
  </si>
  <si>
    <t>6n02</t>
  </si>
  <si>
    <t>命のアサガオ</t>
    <phoneticPr fontId="4"/>
  </si>
  <si>
    <t>せいいっぱい生きる</t>
    <rPh sb="6" eb="7">
      <t>イ</t>
    </rPh>
    <phoneticPr fontId="4"/>
  </si>
  <si>
    <t>限られた生命を力の限り生き抜こうとした光祐くんや，その思いを受け継ぎたいとアサガオを育てたお母さんの思いから，限られた生命を精一杯生きることの意味を通して，生命を大切にしようとする心情を育てる。</t>
    <phoneticPr fontId="4"/>
  </si>
  <si>
    <t>○どんなときに「生きることの大切さ」を感じましたか。
○光祐くんは，どんな思いでつらい治療にたえていたのだろう。
○光祐くんが，病気になって初めて見せた涙にはどんな思いがあったのだろう。
○アサガオを見て久しぶりに光祐くんの顔がかがやいた時，どんな気持ちだったでしょう。
◎アサガオを大切に育てたお母さんの思いを考えてみましょう。
○限りある命を精一杯生きるとは，どんなことなのでしょう。
○限りある命を精一杯生きた人の話や，教師の体験などを語る。</t>
    <phoneticPr fontId="4"/>
  </si>
  <si>
    <t>6n03</t>
  </si>
  <si>
    <t>ほんとうのことだけど……</t>
    <phoneticPr fontId="4"/>
  </si>
  <si>
    <t>自由と責任</t>
    <rPh sb="0" eb="2">
      <t>ジユウ</t>
    </rPh>
    <rPh sb="3" eb="5">
      <t>セキニン</t>
    </rPh>
    <phoneticPr fontId="4"/>
  </si>
  <si>
    <t>なつみの記事の内容を「もう一度考えてみようよ。」と言ったみえ子の思いを考えることを通して，自由にも許されることと許されないことがあることを理解し，自律的な行動をしようとする心情を育てる。</t>
    <phoneticPr fontId="4"/>
  </si>
  <si>
    <t>○「自由」と聞いて，どんなことを想像しますか。
○なつみに，「自由に考えていいんでしょ。ほんとうのことだし。」と言われ，（ほんとうのことだけど……。）と迷ってしまったみえ子はどんな思いだったのでしょうか。
◎すっきりしない気持ちでいたみえ子が，去年の記事を読んで，「もう一度考えてみようよ。」となつみに言ったのは，どのような考えからでしょう。
○グループで話し合ったことをもとに，「自由と責任」について，どんな考え方が大切か，学級全体（みんな）で話し合ってみましょう。
○自由と責任について，自分なりの考えや思いをまとめましょう。
○教師の体験を語る。</t>
    <phoneticPr fontId="4"/>
  </si>
  <si>
    <t>6n04</t>
  </si>
  <si>
    <t>それじゃ，ダメじゃん</t>
    <phoneticPr fontId="4"/>
  </si>
  <si>
    <t>長所と短所</t>
    <rPh sb="0" eb="2">
      <t>チョウショ</t>
    </rPh>
    <rPh sb="3" eb="5">
      <t>タンショ</t>
    </rPh>
    <phoneticPr fontId="4"/>
  </si>
  <si>
    <t>「それじゃ，ダメじゃん」という言葉に込められた昇太さんの思いを考えていくことを通して，短所を改め長所を伸ばしていこうとする心情を育てる。</t>
    <phoneticPr fontId="4"/>
  </si>
  <si>
    <t>○自分の特徴を考えてみましょう。
○中学生の頃，「ぼく」はどのような気持ちから短所を隠そうとしたのでしょう。
○大学で落語研究部に入った「ぼく」は，どのような思いから短所を直し，生かすことをやっていこうとしたのだろう。
◎「それじゃ，ダメじゃん」という言葉には，昇太さんのどんな思いが込められているでしょう。
○自分のよさで，さらに伸ばしたいと思っていることはありますか。
○昇太さんが，自身の体験から短所も長所になると語ったメッセージを流す。</t>
    <phoneticPr fontId="4"/>
  </si>
  <si>
    <t>6n05</t>
  </si>
  <si>
    <t>言葉のおくり物</t>
    <phoneticPr fontId="4"/>
  </si>
  <si>
    <t>男女ともしんらいして</t>
    <rPh sb="0" eb="2">
      <t>ダンジョ</t>
    </rPh>
    <phoneticPr fontId="4"/>
  </si>
  <si>
    <t>すみ子から一郎への言葉のおくり物を聞いた学級のみんなの思いを考えることを通して，互いのよさを認め合い，男女が仲よく友情を育てていこうとする心情を育てる。</t>
    <phoneticPr fontId="4"/>
  </si>
  <si>
    <t>○男女仲よく信頼し合って生活するには，どんな思いをもつことが大切でしょうか。
○一郎は，どんな気持ちからすみ子に対して怒った態度をとったのでしょう。
○リレーで失敗したたかしをかばい，力づけるすみ子を一郎はどのように思ったでしょう。
◎教室のあちこちから拍手が起こったとき，一郎やみんなはどんな思いでいたのでしょう。
○男女仲よく信頼し合って生活するには，これからどんな心構えが必要なのでしょう。
○教師自身の小学校時代の体験や経験を話す。</t>
    <phoneticPr fontId="4"/>
  </si>
  <si>
    <t>6n06</t>
  </si>
  <si>
    <t>母校大発見</t>
    <phoneticPr fontId="4"/>
  </si>
  <si>
    <t>学校を愛する心</t>
    <rPh sb="0" eb="2">
      <t>ガッコウ</t>
    </rPh>
    <rPh sb="3" eb="4">
      <t>アイ</t>
    </rPh>
    <rPh sb="6" eb="7">
      <t>ココロ</t>
    </rPh>
    <phoneticPr fontId="4"/>
  </si>
  <si>
    <t>自分の学校のことがわかるにつれて，うれしくなっていく主人公たちを通して，母校がかけがえのないものであることに気づき，母校を大切に思い，よりよい学校をつくろうとする心情を育てる。</t>
    <phoneticPr fontId="4"/>
  </si>
  <si>
    <t>○自分の学校のよいところは，どんなところですか。
○「ぼく」は玉池小学校の歴史を，どのように思っているのでしょう。
◎どんな思いから，「ぼく」は「年月と人々の支えの上に立っている玉池小学校」という言葉でまとめたのでしょう。
○集団の一員として，学校のためにできることは何でしょう。
○学区に住んでいる年配の卒業生からのメッセージを紹介する。</t>
    <phoneticPr fontId="4"/>
  </si>
  <si>
    <t>6n07</t>
  </si>
  <si>
    <t>クラスのきまり</t>
    <phoneticPr fontId="4"/>
  </si>
  <si>
    <t>よりよいきまり</t>
    <phoneticPr fontId="4"/>
  </si>
  <si>
    <t>罰の意味について考えることを通して，きまりの意義を理解し，自分は何をするべきか考え，義務を果たそうとする心情を育てる。</t>
    <phoneticPr fontId="4"/>
  </si>
  <si>
    <t>○約束やきまりを守って楽しく生活するには，どんな心構えが必要でしょう。
○さとるとひろみは，それぞれどんなことを主張しているのでしょう。
◎それぞれの主張のよいところ，よくないところを考えましょう。
○上記◎で考えたことについて，隣同士やグループで話し合いましょう。
○あなたなら，よりよいきまりを考えるに当たって，どんな提案をするか，考えましょう。
○よりよいきまりについて，この学習で気づいたこと，わかったことはどんなことでしょう。</t>
    <phoneticPr fontId="4"/>
  </si>
  <si>
    <t>6n08</t>
  </si>
  <si>
    <t>ぼくのお茶体験</t>
    <phoneticPr fontId="4"/>
  </si>
  <si>
    <t>伝統の心づかい</t>
    <rPh sb="0" eb="2">
      <t>デントウ</t>
    </rPh>
    <rPh sb="3" eb="4">
      <t>ココロ</t>
    </rPh>
    <phoneticPr fontId="4"/>
  </si>
  <si>
    <t>相手を敬ったり，気遣ったりする気持ちを形として表す作法の意義を理解し，受け継がれてきた我が国の伝統や文化のよさを感じ，大切にしようとする心情を養う。</t>
    <phoneticPr fontId="4"/>
  </si>
  <si>
    <t>○日本の茶道について知っていることはありますか。
○「ほっ……。」とした「ぼく」は，どんなことを考えていたでしょう。
○高木先生に質問した「ぼく」は，どのような気持ちから作法にこだわらなくてもよいと思っていたのでしょう。
○「形で気持ちを表す」ことのよさは，どんなことですか。
◎大きくうなずいたとき，「ぼく」はどんなことに気づき，どうしようと思ったのでしょう。
○作法を重んずる茶道のよさは何でしょう。
○「形で気持ちを表す」ことのよさを意識して，先人の努力を通して守られてきた伝統や文化を大切にすることについて話す。</t>
    <phoneticPr fontId="4"/>
  </si>
  <si>
    <t>6n09</t>
  </si>
  <si>
    <t>東京オリンピック
国旗にこめられた思い</t>
  </si>
  <si>
    <t>その国のほこりと伝統</t>
    <rPh sb="2" eb="3">
      <t>クニ</t>
    </rPh>
    <rPh sb="8" eb="10">
      <t>デントウ</t>
    </rPh>
    <phoneticPr fontId="4"/>
  </si>
  <si>
    <t>東京オリンピックに向けて国旗づくりに情熱を注いだ吹浦さんの思いを考えることで，他国の文化について理解を深め，進んで国際親善に努めようとする態度を養う。</t>
    <phoneticPr fontId="4"/>
  </si>
  <si>
    <t>○日本の文化や伝統で，外国に伝えたいものはありますか。
○東京オリンピックで国旗作りを任されることになった吹浦さんは，どんな気持ちだったでしょう。
○アイルランドの国旗を何度作り直しても認められなかった吹浦さんは，どんな気持ちだったでしょう。
○アイルランドの国旗としてようやく認めてもらったとき，吹浦さんはどんな気持ちになったのでしょう。
◎2020年の東京オリンピック・パラリンピックに受け継がれる「思い」とは，どんな思いでしょう。
○進んで他国の人と交流したり親しくしたりするには，どんな心をもつことが大切でしょう。
○教師自身が外国を訪れ，他国の歴史や文化にふれた経験について話す。</t>
    <phoneticPr fontId="4"/>
  </si>
  <si>
    <t>6n10</t>
  </si>
  <si>
    <t>心づかいと思いやり</t>
  </si>
  <si>
    <t>思いやりの心</t>
    <rPh sb="0" eb="1">
      <t>オモ</t>
    </rPh>
    <rPh sb="5" eb="6">
      <t>ココロ</t>
    </rPh>
    <phoneticPr fontId="4"/>
  </si>
  <si>
    <t>思いを思いやりに変えるにはどうしたらよいか考えることを通して，誰に対しても思いやりの心をもち，相手の立場で行為をしていこうとする意欲を高める。</t>
    <phoneticPr fontId="4"/>
  </si>
  <si>
    <t>○あなたは，今までどんな思いで，思いやりのある行動をしてきましたか。
○「行為の意味」を読んでどう思いましたか。
○車いすの人が，段差の前で困っています。あなたなら，どのような気持ちや思いから，どうしますか。
◎困っている人がいたら，どのような考えをもつことが大切でしょうか。
○思いやりの心について，学んだことをまとめてみましょう。
○相手のことを考えて，思いやりのある行動ができた経験について話す。</t>
    <phoneticPr fontId="4"/>
  </si>
  <si>
    <t>6n11</t>
  </si>
  <si>
    <t>おかげさまで</t>
    <phoneticPr fontId="4"/>
  </si>
  <si>
    <t>感謝の心</t>
    <rPh sb="0" eb="2">
      <t>カンシャ</t>
    </rPh>
    <rPh sb="3" eb="4">
      <t>ココロ</t>
    </rPh>
    <phoneticPr fontId="4"/>
  </si>
  <si>
    <t>「おかげさま……。」の意味を考えることから，自分の日々の生活を見つめ，それが有形無形に関わらず多くの人々の力によって成り立っていることに気づき，そのことに感謝し，応えようとする心情を育てる。</t>
    <phoneticPr fontId="4"/>
  </si>
  <si>
    <t>○どんな気持ちになったとき，「おかげさま」という言葉が出てきますか。
○おばあちゃんの「おかげさまで」という口癖を「ぼく」が大げさに思うのは，どういう気持ちからでしょう。
○お父さんの話を聞きながら，「ぼく」はどんなことを思ったでしょう。
◎祖母への思いが変わっていったのは，「ぼく」がどんなことに気づいたからでしょう。
○「ぼく」には，電話口で話すおばあちゃんの声が弾んで聞こえました。そのとき「ぼく」は，どのようなことを考えたのでしょう。
○生活の中で，「おかげさまで」と思ったことを発表しましょう。
○教師自らがふだんから感謝の念をもって生活している何気ない気持ちなどを披露する。</t>
    <phoneticPr fontId="4"/>
  </si>
  <si>
    <t>6n12</t>
  </si>
  <si>
    <t>カスミと携帯電話</t>
    <phoneticPr fontId="4"/>
  </si>
  <si>
    <t>たいせつな生活リズム</t>
    <rPh sb="5" eb="7">
      <t>セイカツ</t>
    </rPh>
    <phoneticPr fontId="4"/>
  </si>
  <si>
    <t>携帯電話のけじめのない使い方によって生活リズムが狂ってしまうことを知り，自分の生活習慣を見つめ直し，節度を守って生活していこうとする態度を養う。</t>
    <phoneticPr fontId="4"/>
  </si>
  <si>
    <t>○毎日同じリズムで生活できていますか。
○レイナとメッセージのやり取りで夜更かししているとき，カスミはどのような気持ちだったでしょう。
○重い足取りで帰っていくレイナの姿を，カスミはどんな気持ちで見送っていたのでしょう。
◎カスミは，どんな考えから，お母さんに携帯電話を返したのでしょう。
○毎日同じリズムで生活するためには，どんなことに気をつければよいでしょう。
○単に携帯電話を否定的に扱うのではなく，社会問題になっている事例などを話し，使い手の意志の大切さについて児童が考えられるように話す。</t>
    <phoneticPr fontId="4"/>
  </si>
  <si>
    <t>6n13</t>
  </si>
  <si>
    <t>自由行動</t>
    <phoneticPr fontId="4"/>
  </si>
  <si>
    <t>自由の難しさ</t>
    <rPh sb="0" eb="2">
      <t>ジユウ</t>
    </rPh>
    <rPh sb="3" eb="4">
      <t>ムズカ</t>
    </rPh>
    <phoneticPr fontId="4"/>
  </si>
  <si>
    <t>自由とは，自分本位の考え方で行動してもよいということではないことに気づき，自由を生かすことについての考えを深め，自律的な行動をとろうとする態度を養う。</t>
    <phoneticPr fontId="4"/>
  </si>
  <si>
    <t>○自由行動の「自由」からどんなことを想像しますか。
○話し合いがうまくまとまらず，時間だけが過ぎていく時，班長のマサキはどんなことを考えていたのでしょう。
○「『グループとしての楽しい活動』になるような計画にしよう。」と言ったのは，どんな思いになったからでしょう。
○班長のマサキの話を聞いて，グループのみんなはどんなことを考えたのでしょう。
◎みんなが満足できる「自由」とは，どんな自由なのでしょう。
○自由の難しさとは，どんなことでしょう。
○今日の学習で学んだこと，感じたこと，考えたことをまとめましょう。</t>
    <phoneticPr fontId="4"/>
  </si>
  <si>
    <t>6n14</t>
  </si>
  <si>
    <t>手品師</t>
    <phoneticPr fontId="4"/>
  </si>
  <si>
    <t>明るく生きる</t>
    <rPh sb="0" eb="1">
      <t>アカ</t>
    </rPh>
    <rPh sb="3" eb="4">
      <t>イ</t>
    </rPh>
    <phoneticPr fontId="4"/>
  </si>
  <si>
    <t>大劇場のステージに立てるチャンスを断り，男の子との約束を守った手品師の誠実さに触れることで，どのような状況にあっても，常に誠実に行動し，明るい生活をしようとする心情を育てる。</t>
    <phoneticPr fontId="4"/>
  </si>
  <si>
    <t xml:space="preserve">○「手品師」というお話を通して，みんなで考えましょう。
○男の子と約束をした手品師は，どんなことを考えていたでしょう。
○迷いに迷っている手品師の気持ちについて考えましょう。
○チャンスを見送って，男の子との約束を果たそうと決心する手品師。その決め手となった思いは何でしょう。
◎たった一人のお客様の前で，手品を演じているときの手品師は，どんな気持ちだったでしょう。
○この学習を通して，どんな生き方が大切だと思いましたか。
○自分の心に誠実に行動することが，明るく生きることにつながった教師の体験談を聞かせる。 </t>
    <phoneticPr fontId="4"/>
  </si>
  <si>
    <t>6n15</t>
  </si>
  <si>
    <t>母の仕事</t>
    <phoneticPr fontId="4"/>
  </si>
  <si>
    <t>働くことの意義</t>
    <rPh sb="0" eb="1">
      <t>ハタラ</t>
    </rPh>
    <rPh sb="5" eb="7">
      <t>イギ</t>
    </rPh>
    <phoneticPr fontId="4"/>
  </si>
  <si>
    <t>自分の仕事に大きな喜びと満足感をもっている母の姿を通して，働くことの意義を理解し，社会に奉仕する喜びを知って，公共のために役立つことをしようとする心情を育てる。</t>
    <phoneticPr fontId="4"/>
  </si>
  <si>
    <t>○働いて社会の役に立つということについて考えましょう。
○ひろ子が「お仕事やめればいいのに。」と言ったのは，どんな気持ちからでしょう。
○お母さんの話を聞きながら，ひろ子はどのような思いをもったのでしょう。
◎仕事に対して大きな喜びと満足感をもっている母の姿を見て，「私」は仕事に対する母のどんな思いを知ったのでしょう。
○働くことの意義について，考えをまとめてみましょう。
○みんながふだん，みんなのために仕事をしている姿を見てみましょう。</t>
    <phoneticPr fontId="4"/>
  </si>
  <si>
    <t>6n16</t>
  </si>
  <si>
    <t>初めてのアンカー</t>
    <rPh sb="0" eb="1">
      <t>ハジ</t>
    </rPh>
    <phoneticPr fontId="4"/>
  </si>
  <si>
    <t>家族の幸せ</t>
    <rPh sb="0" eb="2">
      <t>カゾク</t>
    </rPh>
    <rPh sb="3" eb="4">
      <t>シアワ</t>
    </rPh>
    <phoneticPr fontId="4"/>
  </si>
  <si>
    <t>まきと家族とのやりとりを通して，家族が互いのことを思い合い，みんなの幸せを願っていることに気づき，自分も家族の一員として役立とうとする意欲を高める。</t>
    <phoneticPr fontId="4"/>
  </si>
  <si>
    <t>○家族の一員とはどういう意味ですか。
○まきは，どんな気持ちであさみにＶサインをしたのでしょう。
○なみだがほおを伝うまきは，どんなことを思っているのでしょう。
○かたを落として玄関を出て行くお父さんは，どんなことを思っていたのでしょう。
◎「お父さん，待って。」と言うまきは，どんなことに気がついたのでしょう。
○今日の学習を通して，自分と家族の在り方や，家族の一員としての在り方を考えてみましょう。
○家族から手紙が届いています。読んでみましょう。</t>
    <phoneticPr fontId="4"/>
  </si>
  <si>
    <t>6n17</t>
  </si>
  <si>
    <t>ロレンゾの友達</t>
    <rPh sb="5" eb="7">
      <t>トモダチ</t>
    </rPh>
    <phoneticPr fontId="4"/>
  </si>
  <si>
    <t>ほんとうの友達</t>
    <rPh sb="5" eb="7">
      <t>トモダチ</t>
    </rPh>
    <phoneticPr fontId="4"/>
  </si>
  <si>
    <t>３人それぞれの対応の在り方やそれぞれの考えについて足りない点を考えるなかで，よりよい友達関係を構築するためには，信じることが大切であることに気づき，互いに信頼し，友情を深めようとする心情を育てる。</t>
    <phoneticPr fontId="4"/>
  </si>
  <si>
    <t>○本当の友達とは，どんな友達でしょうか。
○ロレンゾから「再会したい」という手紙をもらって相談する３人は，どんな気持ちになっているでしょう。
○眠れないまま夜を明かした３人は，どんなことを考えていたのでしょう。
◎かしの木の下で話し合ったことを口にしなかったのは，３人にどんな思いがあったからでしょう。
○本当の友達とは，どんな友達のことでしょう。
○教師自身の友情観などを押しつけにならないよう話す。</t>
    <phoneticPr fontId="4"/>
  </si>
  <si>
    <t>6n18</t>
  </si>
  <si>
    <t>みんなで劇を作ろう</t>
  </si>
  <si>
    <t>集団の一員として</t>
    <rPh sb="0" eb="2">
      <t>シュウダン</t>
    </rPh>
    <rPh sb="3" eb="5">
      <t>イチイン</t>
    </rPh>
    <phoneticPr fontId="4"/>
  </si>
  <si>
    <t>自分の力を生かし，自分に任されたことを責任をもってやり遂げ，みんなの力を合わせて目標に向かっていくことが集団を高めることに気づき，各自の役割を積極的に果たそうとする意欲を高める。</t>
    <phoneticPr fontId="4"/>
  </si>
  <si>
    <t>○集団の一員として，よりよい生活を目指すには，どんな心構えが必要でしょう。
○剛は，みんなに不満を言われて，どんな気持ちだったでしょう。
◎剛が，本番が待ち遠しくなったのは，どんな心の変化があったからでしょう。
○集団の一員としてよりよい生活を送るには，どんなことが大切でしょう。
○学校のために，みんなで尽くそうとした教師の体験などを話す。</t>
    <phoneticPr fontId="4"/>
  </si>
  <si>
    <t>6n19</t>
  </si>
  <si>
    <t>地球を一周歩いた男
－伊能忠敬－</t>
  </si>
  <si>
    <t>真理を求める心</t>
    <rPh sb="0" eb="2">
      <t>シンリ</t>
    </rPh>
    <rPh sb="3" eb="4">
      <t>モト</t>
    </rPh>
    <rPh sb="6" eb="7">
      <t>ココロ</t>
    </rPh>
    <phoneticPr fontId="4"/>
  </si>
  <si>
    <t>誰もやったことがないことをやり遂げるには，現状に満足するのではなく，改良したり，発展させようとしたりする思いが必要だと気づき，真理を探究しようとする心情を育てる。</t>
    <phoneticPr fontId="4"/>
  </si>
  <si>
    <t>○地球を一周歩くと，どれくらいの距離になって，どのくらいの時間がかかるでしょう。
○忠敬が酒屋を息子に譲り，学問を始めたのはどんな気持ちからでしょう。
○「西洋の本をほんやくして調べたらいいではないか。」という仲間もいたのに，それをしなかった忠敬はどんな思いだったのでしょう。
◎忠敬を測量にかりたてた思いとは，何なのでしょう。
○何かを探究し続けるには，どんな思いが必要でしょう。
○ねらいとする価値に即した教師の体験談などを聞かせる。</t>
    <phoneticPr fontId="4"/>
  </si>
  <si>
    <t>6n20</t>
  </si>
  <si>
    <t>緑の闘士
－ワンガリ・マ－タイ－</t>
  </si>
  <si>
    <t>持続可能な社会</t>
    <rPh sb="0" eb="2">
      <t>ジゾク</t>
    </rPh>
    <rPh sb="2" eb="4">
      <t>カノウ</t>
    </rPh>
    <rPh sb="5" eb="7">
      <t>シャカイ</t>
    </rPh>
    <phoneticPr fontId="4"/>
  </si>
  <si>
    <t>「もったいない」という言葉を広め，自然環境保護活動に取り組むマータイさんの姿を通して，日々の生活の小さな努力や工夫によって，かけがえのない自然環境を大切にしていこうとする態度を育てる。</t>
    <phoneticPr fontId="4"/>
  </si>
  <si>
    <t>○「もったいない」という言葉を聞いて，どのようなことを思いましたか。
○自然を破壊した影響が出始めたのを見て，マータイさんは，どのような気持ちになったでしょう。
○石を投げられてけがをしてまでも，頑張ろうとしたマータイさんの思いを考えましょう。
◎マータイさんは，「もったいない」という言葉をどのように考え，自然環境保護活動に取り組んだのでしょう。
○自然環境を守るために，どんなことをしていますか。
○教師が行っている環境に対しての取り組みを紹介する。</t>
    <phoneticPr fontId="4"/>
  </si>
  <si>
    <t>6n21</t>
  </si>
  <si>
    <t>杉原千畝
－大勢の人の命を
守った外交官－</t>
    <phoneticPr fontId="4"/>
  </si>
  <si>
    <t>社会正義の実現</t>
    <rPh sb="0" eb="2">
      <t>シャカイ</t>
    </rPh>
    <rPh sb="2" eb="4">
      <t>セイギ</t>
    </rPh>
    <rPh sb="5" eb="7">
      <t>ジツゲン</t>
    </rPh>
    <phoneticPr fontId="4"/>
  </si>
  <si>
    <t>政府の命令に背いてまでビザを書き続けた千畝の思いを考えることを通して，誰に対しても公正，公平な態度で接し，社会正義の実現に努めようとする心情を育てる。</t>
    <phoneticPr fontId="4"/>
  </si>
  <si>
    <t>○杉原千畝について，知っていることはありますか。
○日本を通過するための許可を求めるユダヤ人たちに対して，「許可を出すことはできません。」と言うしかなかった千畝の気持ちを考えましょう。
○何度頼んでも日本政府から許可が出なかったとき，千畝はどんな思いをもっていたのでしょう。
◎ビザを書きつづけた千畝を支えていたものとは，何でしょう。
○正義の人とは，どんな気持ちをもった人でしょう。
○千畝のビザによって助かったユダヤ人の子孫の思いを紹介する。</t>
    <phoneticPr fontId="4"/>
  </si>
  <si>
    <t>6n22</t>
  </si>
  <si>
    <t>「ダン」をどうする？</t>
    <phoneticPr fontId="4"/>
  </si>
  <si>
    <t>理解し合うたいせつさ</t>
    <rPh sb="0" eb="2">
      <t>リカイ</t>
    </rPh>
    <rPh sb="3" eb="4">
      <t>ア</t>
    </rPh>
    <phoneticPr fontId="4"/>
  </si>
  <si>
    <t>団地の子どもたちと話し合う自治会の役員さんの気持ちを通して，自分の考えや意見を相手に伝えるとともに，謙虚な心をもち，広い心で自分と異なる意見や立場を尊重しようとする態度を養う。</t>
    <phoneticPr fontId="4"/>
  </si>
  <si>
    <t>○友達と意見が食い違って考えが一つにまとまらないとき，どんな気持ちになりますか。
○子どもたちが団地で「ダン」を飼うことを提案したとき，役員さんはどんなことを考えていたのでしょう。
○子どもたちがいっせいに頭を下げたとき，役員さんはどんな気持ちでいたのでしょう。
◎「子どもたちに教えられた」と言う役員たちは，どんな心構えでどうすることが大切だと考えているのでしょう。
○お互いの意見や考えが異なり，いがみ合ってしまう人たちの心に対して，どんなことを教えてあげるとよいでしょう。
○今日の学習で学んだこと，感じたこと，考えたことをまとめましょう。</t>
    <phoneticPr fontId="4"/>
  </si>
  <si>
    <t>6n23</t>
  </si>
  <si>
    <t>自分を守る力って？</t>
  </si>
  <si>
    <t>自分を守る力</t>
    <rPh sb="0" eb="2">
      <t>ジブン</t>
    </rPh>
    <rPh sb="3" eb="4">
      <t>マモ</t>
    </rPh>
    <rPh sb="5" eb="6">
      <t>チカラ</t>
    </rPh>
    <phoneticPr fontId="4"/>
  </si>
  <si>
    <t>自分を守る力とは，どのようなことなのかをさまざまな場面で考えることを通して，危険から身を守るためにはどのようにすればよいかを考え，節度ある生活をしようとする心情を育てる。</t>
    <phoneticPr fontId="4"/>
  </si>
  <si>
    <t>○自分を守るとは，どのようにすることでしょう。
○ヒデキの行動や思いについて，どんなところが問題になるでしょう。
○中学生に囲まれたとき，ヒデキはどう思ったでしょう。
◎このようなことが起こらないためには，ヒデキはどう考えて行動すればよかったでしょう。
○どこに問題があるのか，どうしたら問題が起こらなかったかについて，ヒデキの行動や思いとの共通点を考えながら話し合いましょう。
○危険をさけて自分を守るためには，どんな心構えをもつことが大切でしょう。
○「自分を守る力」とはどんなものか，自分なりの考えや思いをまとめてみましょう。
○最近起きた小・中学生が巻き込まれた事件を紹介する。</t>
    <phoneticPr fontId="4"/>
  </si>
  <si>
    <t>6n24</t>
  </si>
  <si>
    <t>青の洞門</t>
    <phoneticPr fontId="4"/>
  </si>
  <si>
    <t>自分が犯したことへの罪の意識はどのようなことをしても消し去ることができないと悟ったうえで，それでもよりよく生きたいという了海の心に触れることで復讐心を忘れて感激した実之助の心を通して，美しい心に感動する心情を育てる。</t>
    <phoneticPr fontId="4"/>
  </si>
  <si>
    <t>○大分県にある「青の洞門」が舞台になったお話で学習しましょう。
○了海はどんな気持ちで岸壁に立ち向かったのでしょう。
○了海に巡り会ったとき，実之助はどんな気持ちだったでしょう。
○洞門が完成したとき，了海はこれまで自分が犯した罪がすべて帳消しになったと思ったでしょうか。
◎父親の敵である了海を討とうとしていた実之助は，共に手を取り合い，涙を流しながら，どんなことを考えたのでしょう。
○洞門を掘り続けた了海の姿から感じたことをまとめてみましょう。
○青の洞門を実際に歩いて，ノミの跡を見たときの感動を伝えたり，教師が感じた「自然の美しさ」に関わる話をしたりする。</t>
    <phoneticPr fontId="4"/>
  </si>
  <si>
    <t>6n25</t>
  </si>
  <si>
    <t>天下の名城をよみがえらせる
－姫路城－</t>
  </si>
  <si>
    <t>伝統と文化の尊重，国や郷土を愛する態度</t>
    <phoneticPr fontId="4"/>
  </si>
  <si>
    <t>ほこりある郷土</t>
    <rPh sb="5" eb="7">
      <t>キョウド</t>
    </rPh>
    <phoneticPr fontId="4"/>
  </si>
  <si>
    <t>祖父の語りを聞いたひろみの驚きを通して，先人の知恵のすばらしさを理解し，郷土やわが国の伝統文化を受け継ぎ，後世に残すために大切にしようとする心情を育てる。</t>
    <phoneticPr fontId="4"/>
  </si>
  <si>
    <t>○ふるさとの誇りと言えるものにどんなものがありますか。
○姫路城を解体して，いよいよ修復工事が始まるとき，現場に集まった大工さんたちはどんな気持ちだったでしょう。
○加藤さんたちが日本中の山の中を探し，やっとの思いで見つけたヒノキが運ぶ途中で折れたときは，みんなどんな気持ちだったでしょう。
○和田さんが，どんな思いを込めて，「あきらめてはいけない。」「木に，たましいをふきこんでみせる。」と言ったのでしょう。
◎もう一度じっと姫路城を見つめるひろみは，どんなことを考えていたのでしょう。
○ふるさとの誇りを，地域の人たちはどうして大切に守り続けているのでしょう。
○ふるさとの誇りと言えるものについて，今後どのような思いをもっていくとよいでしょう。</t>
    <phoneticPr fontId="4"/>
  </si>
  <si>
    <t>6n26</t>
  </si>
  <si>
    <t>エルトゥ－ルル号
－日本とトルコのつながり－</t>
  </si>
  <si>
    <t>他国との心のつながり</t>
    <rPh sb="0" eb="2">
      <t>タコク</t>
    </rPh>
    <rPh sb="4" eb="5">
      <t>ココロ</t>
    </rPh>
    <phoneticPr fontId="4"/>
  </si>
  <si>
    <t>エルトゥールル号の遭難を契機とした交流の歴史を知り，どの国の人々も同じ人間として尊重し，国際親善に努めようとする意欲を高める。</t>
    <phoneticPr fontId="4"/>
  </si>
  <si>
    <t>○日本と関係が深い国の一つにトルコ共和国（以下，トルコ）があります。そのつながりについて学びましょう。
○大島の人たちは，どんな思いからトルコの人たちを助けたのでしょう。
○イラン・イラク戦争のとき，自分たちより日本人を優先してくれたのは，どんな気持ちがはたらいたのでしょう。
◎日本とトルコをつないでいる絆とは，どんな心なのでしょう。
○他国や他国の人々と仲よくなるためには，どんな考え方が必要でしょう。
○教師の外国旅行等の経験談などでもよい。</t>
    <phoneticPr fontId="4"/>
  </si>
  <si>
    <t>6n27</t>
  </si>
  <si>
    <t>その思いを受けついで</t>
  </si>
  <si>
    <t>生命のつながり</t>
    <rPh sb="0" eb="2">
      <t>セイメイ</t>
    </rPh>
    <phoneticPr fontId="4"/>
  </si>
  <si>
    <t>私たちの生命は，さまざまな人とのつながりや支え合いの中で育まれ，子どもや孫へと受け継がれていくかけがえのないものであるということに気づき，自他の生命を尊重し，力強く生きていこうとする意欲を高める。</t>
    <phoneticPr fontId="4"/>
  </si>
  <si>
    <t>○生命のつながりをどんなときに感じますか。
○じいちゃんの命が「あと三か月」と聞いて声をあげて泣いたとき，大地はどんな気持ちだったのでしょう。
○大地が毎日欠かさず病院に通い，じいちゃんに話しかけていたのは，どんな思いがあったからでしょう。
◎しわくちゃののし袋を見たとき，「ぼく」はどんな思いだったのでしょう。
○どんなときに生命のつながりを感じたことがありますか。
○教師が経験した身近な人の死と，そのときの気持ちについて話をする。</t>
    <phoneticPr fontId="4"/>
  </si>
  <si>
    <t>6n28</t>
  </si>
  <si>
    <t>iPS細胞の向こうに</t>
    <rPh sb="3" eb="5">
      <t>サイボウ</t>
    </rPh>
    <rPh sb="6" eb="7">
      <t>ム</t>
    </rPh>
    <phoneticPr fontId="9"/>
  </si>
  <si>
    <t>終わりなきちょうせん</t>
    <rPh sb="0" eb="1">
      <t>オ</t>
    </rPh>
    <phoneticPr fontId="4"/>
  </si>
  <si>
    <t>山中さんのiPS細胞研究に対する姿勢から，より高い目標を立てて，それに向けてくじけずに希望と勇気をもって努力していこうとする心情を育てる。</t>
    <phoneticPr fontId="4"/>
  </si>
  <si>
    <t>○くじけず努力してやり抜いた経験を発表しましょう。
○指導する医師から邪魔者扱いされているとき，山中さんはどんな気持ちだったでしょう。
○研究を続ける決意を固めたのは，山中さんのどんな思いからでしょう。
○研究が実を結び，iPS細胞作りが成功したとき，どんな気持ちだったでしょう。
◎山中さんが「成功＝完成ではない」と考えているのは，どんな考えからでしょう。
○諦めずにやり抜くには，どんな心構えが大切なのでしょう。
○今日の学習で学んだこと，感じたこと，考えたことをまとめましょう。</t>
    <phoneticPr fontId="4"/>
  </si>
  <si>
    <t>6n29</t>
  </si>
  <si>
    <t>ブランコ乗りとピエロ</t>
  </si>
  <si>
    <t>広く受け入れる心</t>
    <rPh sb="0" eb="1">
      <t>ヒロ</t>
    </rPh>
    <rPh sb="2" eb="3">
      <t>ウ</t>
    </rPh>
    <rPh sb="4" eb="5">
      <t>イ</t>
    </rPh>
    <rPh sb="7" eb="8">
      <t>ココロ</t>
    </rPh>
    <phoneticPr fontId="4"/>
  </si>
  <si>
    <t>サムを憎む気持ちが消え，おだやかにサムを見つめるピエロの気持ちを考えることで，自分と異なる考えや意見を尊重し，大切にしていこうとする態度を育てる。</t>
    <phoneticPr fontId="4"/>
  </si>
  <si>
    <t>○自分と意見や考えが合わない人に対して，どんなことを思いますか。
○ゲートのすき間からサムの演技を見ているピエロは，どんな気持ちだったのでしょう。
◎ピエロの心の中からサムを憎む気持ちが消えたのは，どんな考えからでしょう。
○２人が手を取り合い，握手することができるようになった背景には，どのような気持ちや思いが生まれたのでしょう。
○お互いの違いを生かして，うまくいった経験を発表しましょう。
○教師が自身のねらいに関わる説話をする。</t>
    <phoneticPr fontId="4"/>
  </si>
  <si>
    <t>6n30</t>
  </si>
  <si>
    <t>わたしのせいじゃない</t>
    <phoneticPr fontId="4"/>
  </si>
  <si>
    <t>いじめをたち切る正義</t>
    <rPh sb="6" eb="7">
      <t>キ</t>
    </rPh>
    <rPh sb="8" eb="10">
      <t>セイギ</t>
    </rPh>
    <phoneticPr fontId="4"/>
  </si>
  <si>
    <t>「わたしのせいじゃない」と言っている子どもたちの考え方から，いじめに対する傍観者としての無責任な気持ちがいじめを生んでいることを理解し，いじめを断ち切るために社会正義を貫こうとする態度を養う。</t>
    <phoneticPr fontId="4"/>
  </si>
  <si>
    <t>○いじめについて，どう考えますか。
○学習の課題を明確にする。いじめの「原因」は何だったのか，考えてみましょう。さらに，いじめを断ち切ることのできなかったこの14人には，どんな心が足りなかったのでしょう。
◎この学級のいじめを止めるために，あなたなら①～⑭の誰にどのように話しかけますか。
○自分で考えた「いじめの止め方」をグループで発表し合い，交流しましょう。
○グループで話し合った内容を発表して，学級全体でいじめをなくすために大切な考えを見つけましょう。
○身近にある「不公平」や「差別」に対して，あなたはどのように立ち向かっていきたいですか。
○いじめ等に関わる作文を教師が範読する。（「人権作文集」などから）</t>
    <phoneticPr fontId="4"/>
  </si>
  <si>
    <t>6n31</t>
  </si>
  <si>
    <t>人間をつくる道―剣道―</t>
  </si>
  <si>
    <t>れいぎ正しさ</t>
    <rPh sb="3" eb="4">
      <t>タダ</t>
    </rPh>
    <phoneticPr fontId="4"/>
  </si>
  <si>
    <t>勝敗のみにこだわった「ぼく」が，「礼に始まり礼に終わる」という，相手を敬い，尊重する気持ちを示すことの意義について考えたことを通して，礼儀正しく真心をもって接しようとする態度を養う。</t>
    <phoneticPr fontId="4"/>
  </si>
  <si>
    <t>○「礼儀正しい」とはどんなことを言うのでしょう。
○「ぼく」は，「何でこんなに礼にこだわるんだろう。」と，疑問をもっていたが，どんな気持ちで剣道の稽古をしてきたのでしょう。
○試合後の引き上げを先生に注意され，大人の試合を見て，「ぼく」は，どんな気持ちだったのでしょう。
◎「人間をつくる道……か。」と言う「ぼく」は，どんなことに気づきはじめているのでしょう。
○いつも重かった防具が，心なしか軽く感じられたのは，「ぼく」の心にどんな変化があったのでしょう。
○「礼儀正しい」とはどんなことか，学んだことや考えたことをまとめてみましょう。
○教師自らが礼儀正しくしたことによって気持ちよくなった経験などを話す。</t>
    <phoneticPr fontId="4"/>
  </si>
  <si>
    <t>6n32</t>
  </si>
  <si>
    <t>税金ってだれのため？</t>
    <phoneticPr fontId="4"/>
  </si>
  <si>
    <t>たいせつな義務</t>
    <rPh sb="5" eb="7">
      <t>ギム</t>
    </rPh>
    <phoneticPr fontId="4"/>
  </si>
  <si>
    <t>税金は誰のためにあるものかを考えることを通して，納税の義務を果たさないで権利を主張したのでは社会を維持できないことについて考えを深め，社会の一員として義務を果たそうとする心情を育てる。</t>
    <phoneticPr fontId="4"/>
  </si>
  <si>
    <t>○税金とは何でしょうか。
○税金の滞納の実態についてどう思いますか。
○税金が納められないとどうなるのか考えましょう。
◎サヤカは，どんな考えから「自分だけよければ，それでいいのかな。」と言ったのでしょう。
○身の回りの「権利と義務」には，どんなことがありますか。
○一人の社会人として，「権利と義務」についてちゃんと果たしていることを振り返って児童に話して聞かせるのもよい。</t>
    <phoneticPr fontId="4"/>
  </si>
  <si>
    <t>6n33</t>
  </si>
  <si>
    <t>自分にできること</t>
    <phoneticPr fontId="4"/>
  </si>
  <si>
    <t>公共のために働くこと</t>
    <rPh sb="0" eb="2">
      <t>コウキョウ</t>
    </rPh>
    <rPh sb="6" eb="7">
      <t>ハタラ</t>
    </rPh>
    <phoneticPr fontId="4"/>
  </si>
  <si>
    <t>社会のために奉仕することの意義と喜びに気づき，進んで社会のために役に立とうとする態度を養う。</t>
    <phoneticPr fontId="4"/>
  </si>
  <si>
    <t>○ボランティア活動について，知っていることを発表しましょう。
○島田さんが，自分のふがいなさに押しつぶされる思いをもったのはどうしてでしょう。
◎島田さんはどんな考えから，活動の仕方を変えようと思ったのでしょう。
○Ｋ市から帰る飛行機の中で，島田さんはどんな気持ちになっていたのでしょう。
○ボランティアをするときに，もっておかなければならない大切な考え方は何でしょう。
○相手の思いに沿ってボランティア活動をし，喜ばれた体験を話す。</t>
    <phoneticPr fontId="4"/>
  </si>
  <si>
    <t>6n34</t>
  </si>
  <si>
    <t>最後のおくり物</t>
    <phoneticPr fontId="4"/>
  </si>
  <si>
    <t>深い思いやり</t>
    <rPh sb="0" eb="1">
      <t>フカ</t>
    </rPh>
    <rPh sb="2" eb="3">
      <t>オモ</t>
    </rPh>
    <phoneticPr fontId="4"/>
  </si>
  <si>
    <t>ロベーヌがジョルジュじいさんからしてもらったことを通して，親切にされる側の喜びと相手の立場になって親切にする側にも喜びがあることに気づき，進んで親切にしようとする心情を育てる。</t>
    <phoneticPr fontId="4"/>
  </si>
  <si>
    <t>○親切にされて，心が温かくなった経験を発表しましょう。
○養成所に通い始めたとき，ロベーヌはどんな気持ちだったでしょうか。
○ロベーヌはどのような思いで「ぼくがつきそいます。むすこなんです。」と言ったのでしょうか。
◎手紙を読んで涙を流すロベーヌの思いを考えてみましょう。
○ジョルジュじいさんは，どんな思いからロベーヌに対してここまで親切にできたのでしょう。
○誰かに親切にすることのよさを感じた経験について，発表しましょう。
○教師が受けたささやかな親切を本音で語る。</t>
    <phoneticPr fontId="4"/>
  </si>
  <si>
    <t>6n35</t>
  </si>
  <si>
    <t>のぼさんの夢
―正岡子規―</t>
    <phoneticPr fontId="4"/>
  </si>
  <si>
    <t>夢をいだき生きる喜び</t>
    <rPh sb="0" eb="1">
      <t>ユメ</t>
    </rPh>
    <rPh sb="5" eb="6">
      <t>イ</t>
    </rPh>
    <rPh sb="8" eb="9">
      <t>ヨロコ</t>
    </rPh>
    <phoneticPr fontId="4"/>
  </si>
  <si>
    <t>結核に侵されながらも，自分の信念にしたがって前向きに生きた正岡子規の生き方に触れ，よりよく，気高く生きていこうとする心情を育てる。</t>
    <phoneticPr fontId="4"/>
  </si>
  <si>
    <t>○すばらしい人，すごい人だと思う人に，今まで出会ったことはありますか。
○のぼさんは，どのような思いで，東京に出て大学で学んでいたのでしょう。
○結核という病気におかされたとき，のぼさんは，どんな気持ちだったでしょう。
◎のぼさんが俳句の研究を続けることができたのは，どんな「生き方の信念」があったからでしょう。
○「よりよく生きる」ということについて，学んだことや考えたことをまとめてみましょう。
○教師自身の，人の生き方に感動した話などがあればよい。</t>
    <phoneticPr fontId="4"/>
  </si>
  <si>
    <t>6n51</t>
  </si>
  <si>
    <t>門番のマルコ</t>
  </si>
  <si>
    <t>C
D</t>
    <phoneticPr fontId="4"/>
  </si>
  <si>
    <t>規則の尊重
生命の尊さ</t>
    <rPh sb="0" eb="2">
      <t>キソク</t>
    </rPh>
    <rPh sb="3" eb="5">
      <t>ソンチョウ</t>
    </rPh>
    <rPh sb="6" eb="8">
      <t>セイメイ</t>
    </rPh>
    <rPh sb="9" eb="10">
      <t>トウト</t>
    </rPh>
    <phoneticPr fontId="4"/>
  </si>
  <si>
    <t>「規則の尊重」と「生命の尊さ」という二項対立の内容項目に関わる問題の葛藤状況での判断理由や根拠について話し合い，より広い視点，より深い考えを見つけることを通して判断力の高まりを目指す。</t>
    <phoneticPr fontId="4"/>
  </si>
  <si>
    <t>○今日のお話には「マルコ」というお城を守ることを仕事とする門番が登場します。真面目なマルコは立派な門番になるために毎日一生懸命に働いています。
○お話の状況をつかみましょう。
○マルコが迷っていることを明確にしましょう。
◎マルコはどうするべきでしょう。またそう判断した理由について考えましょう。
○A【門を開けない】とB【門を開ける】について，ディスカッションをしましょう。
○この学習で感じたこと，気づいたことをまとめてみましょう。（マルコはどうするべきでしょうか。）また，そう判断した理由を道徳ノートに書きましょう。</t>
    <phoneticPr fontId="4"/>
  </si>
  <si>
    <t>6n52</t>
  </si>
  <si>
    <t>52</t>
    <phoneticPr fontId="4"/>
  </si>
  <si>
    <t>ロングシュート</t>
    <phoneticPr fontId="4"/>
  </si>
  <si>
    <t>希望と勇気，努力と強い意志</t>
    <phoneticPr fontId="4"/>
  </si>
  <si>
    <t>あきらめない心</t>
    <rPh sb="6" eb="7">
      <t>ココロ</t>
    </rPh>
    <phoneticPr fontId="4"/>
  </si>
  <si>
    <t>ロングシュートがなかなか上達しなかったヒサシがリョウタやマイケル・ジョーダンの言葉で変容したことを通して，失敗してもくじけず諦めないで努力する心情を育てる。</t>
    <phoneticPr fontId="4"/>
  </si>
  <si>
    <t>○もっとうまくなりたいと思っていることはありますか。
○シューターになる決意をしたヒサシは，どんな気持ちだったのでしょう。
○（あんなに練習したのに，もう無理だ。）と練習を休んでしまったヒサシは，どんな気持ちだったのでしょう。
◎ヒサシは，握りしめたこぶしにどんな思いを込めていたのでしょう。
○ゴールのリングを見つめながら，ヒサシはどんなことを考えていたでしょう。
○壁にぶつかったとき，乗り越えるために必要なのは，どんな考え方でしょう。
○今日の学習で学んだこと，感じたこと，考えたことをまとめましょう。</t>
    <phoneticPr fontId="4"/>
  </si>
  <si>
    <t>6n53</t>
  </si>
  <si>
    <t>創志くんと子牛</t>
  </si>
  <si>
    <t>生命の尊さ</t>
    <phoneticPr fontId="4"/>
  </si>
  <si>
    <t>つながる生命</t>
    <rPh sb="4" eb="6">
      <t>セイメイ</t>
    </rPh>
    <phoneticPr fontId="4"/>
  </si>
  <si>
    <t>生命がかけがえのないものであることをあらためて認識し，生命が受け継がれ引き継いでいかねばならないものであることを理解し，命あるものを敬い，大切にしようとする心情を育てる。</t>
    <phoneticPr fontId="4"/>
  </si>
  <si>
    <t>○「つながる生命」と聞いて，どんなことを想像しますか。
○大切に育ててきたすべての牛を殺処分された畜産農家の人たちは，どんな思いだったでしょう。
○子牛の出産の様子を見つめながら，創志くんはどんなことを考えていたでしょう。
○口蹄疫におそわれた畜産農家の人たちを支えた思いとは何でしょう。
◎創志くんは，どんな気持ちから「子牛さん，また来るからね。」と言ったのでしょう。
○命あるものをつなげていくには，どんな気持ちをもつことが大切なのでしょう。
○教師の経験や見たこと，知ったことを話して聞かせる。</t>
    <phoneticPr fontId="4"/>
  </si>
  <si>
    <t>6n54</t>
  </si>
  <si>
    <t>54</t>
  </si>
  <si>
    <t>杉山の声を聞く画家―豊田三郎―</t>
  </si>
  <si>
    <t>大自然への畏敬</t>
    <rPh sb="0" eb="3">
      <t>ダイシゼン</t>
    </rPh>
    <rPh sb="5" eb="7">
      <t>イケイ</t>
    </rPh>
    <phoneticPr fontId="4"/>
  </si>
  <si>
    <t>自然やそれを描いた絵画に対して，感じたまま素直に思ったことを表し，それらの美しさは，私たちが求めていたものなのだということに気づき，美しいものに感動する心情を育てる。</t>
  </si>
  <si>
    <t>○自然の事物を見て，感動したことはありますか。それはどんなことに感動したのでしょう。
○この絵を見てみなさんは，どのように感じますか。
○豊田さんが絵を描く前に頭を下げるのは，どのような思いからでしょう。
◎豊田さんが聞いた「杉の木たちの話し声」とは，どんな話し声なのでしょう。
○自然の事物が話しかけてくれたように感じたときのことを発表しましょう。
○教師自身が，自然や美しいものに触れて，感動したことを語って聞かせる。</t>
  </si>
  <si>
    <t>善悪の判断，自律，
自由と責任</t>
    <phoneticPr fontId="4"/>
  </si>
  <si>
    <t>ねらい</t>
    <phoneticPr fontId="4"/>
  </si>
  <si>
    <t>1n21</t>
    <phoneticPr fontId="4"/>
  </si>
  <si>
    <t>1n24</t>
    <phoneticPr fontId="4"/>
  </si>
  <si>
    <t>1n07</t>
    <phoneticPr fontId="4"/>
  </si>
  <si>
    <t>希望と勇気、努力と強い意志</t>
    <rPh sb="0" eb="2">
      <t>キボウ</t>
    </rPh>
    <rPh sb="3" eb="5">
      <t>ユウキ</t>
    </rPh>
    <rPh sb="6" eb="8">
      <t>ドリョク</t>
    </rPh>
    <rPh sb="9" eb="10">
      <t>ツヨ</t>
    </rPh>
    <rPh sb="11" eb="13">
      <t>イシ</t>
    </rPh>
    <phoneticPr fontId="4"/>
  </si>
  <si>
    <t>個性の伸長</t>
    <rPh sb="0" eb="2">
      <t>コセイ</t>
    </rPh>
    <rPh sb="3" eb="5">
      <t>シンチョウ</t>
    </rPh>
    <phoneticPr fontId="4"/>
  </si>
  <si>
    <t>真理の探究</t>
    <rPh sb="0" eb="2">
      <t>シンリ</t>
    </rPh>
    <rPh sb="3" eb="5">
      <t>タンキュウ</t>
    </rPh>
    <phoneticPr fontId="4"/>
  </si>
  <si>
    <t>正直，誠実</t>
    <rPh sb="0" eb="2">
      <t>ショウジキ</t>
    </rPh>
    <rPh sb="3" eb="5">
      <t>セイジツ</t>
    </rPh>
    <phoneticPr fontId="4"/>
  </si>
  <si>
    <t>節度，節制</t>
    <rPh sb="0" eb="2">
      <t>セツド</t>
    </rPh>
    <rPh sb="3" eb="5">
      <t>セッセイ</t>
    </rPh>
    <phoneticPr fontId="4"/>
  </si>
  <si>
    <t>善悪の判断，自律，自由と責任</t>
    <rPh sb="0" eb="2">
      <t>ゼンアク</t>
    </rPh>
    <rPh sb="3" eb="5">
      <t>ハンダン</t>
    </rPh>
    <rPh sb="6" eb="8">
      <t>ジリツ</t>
    </rPh>
    <rPh sb="9" eb="11">
      <t>ジユウ</t>
    </rPh>
    <rPh sb="12" eb="14">
      <t>セキニン</t>
    </rPh>
    <phoneticPr fontId="4"/>
  </si>
  <si>
    <t>感謝</t>
    <rPh sb="0" eb="2">
      <t>カンシャ</t>
    </rPh>
    <phoneticPr fontId="4"/>
  </si>
  <si>
    <t>親切，思いやり</t>
    <rPh sb="0" eb="2">
      <t>シンセツ</t>
    </rPh>
    <rPh sb="3" eb="4">
      <t>オモ</t>
    </rPh>
    <phoneticPr fontId="4"/>
  </si>
  <si>
    <t>相互理解，寛容</t>
    <rPh sb="0" eb="2">
      <t>ソウゴ</t>
    </rPh>
    <rPh sb="2" eb="4">
      <t>リカイ</t>
    </rPh>
    <rPh sb="5" eb="7">
      <t>カンヨウ</t>
    </rPh>
    <phoneticPr fontId="4"/>
  </si>
  <si>
    <t>友情，信頼</t>
    <rPh sb="0" eb="2">
      <t>ユウジョウ</t>
    </rPh>
    <rPh sb="3" eb="5">
      <t>シンライ</t>
    </rPh>
    <phoneticPr fontId="4"/>
  </si>
  <si>
    <t>礼儀</t>
    <rPh sb="0" eb="2">
      <t>レイギ</t>
    </rPh>
    <phoneticPr fontId="4"/>
  </si>
  <si>
    <t>”よりよい学校生活，集団生活の充実”</t>
    <rPh sb="5" eb="7">
      <t>ガッコウ</t>
    </rPh>
    <rPh sb="7" eb="9">
      <t>セイカツ</t>
    </rPh>
    <rPh sb="10" eb="12">
      <t>シュウダン</t>
    </rPh>
    <rPh sb="12" eb="14">
      <t>セイカツ</t>
    </rPh>
    <rPh sb="15" eb="17">
      <t>ジュウジツ</t>
    </rPh>
    <phoneticPr fontId="4"/>
  </si>
  <si>
    <t>”家族愛，家庭生活の充実”</t>
    <rPh sb="1" eb="4">
      <t>カゾクアイ</t>
    </rPh>
    <rPh sb="5" eb="7">
      <t>カテイ</t>
    </rPh>
    <rPh sb="7" eb="9">
      <t>セイカツ</t>
    </rPh>
    <rPh sb="10" eb="12">
      <t>ジュウジツ</t>
    </rPh>
    <phoneticPr fontId="4"/>
  </si>
  <si>
    <t>規則の尊重</t>
    <rPh sb="0" eb="2">
      <t>キソク</t>
    </rPh>
    <rPh sb="3" eb="5">
      <t>ソンチョウ</t>
    </rPh>
    <phoneticPr fontId="4"/>
  </si>
  <si>
    <t>勤労，公共の精神</t>
    <rPh sb="0" eb="2">
      <t>キンロウ</t>
    </rPh>
    <rPh sb="3" eb="5">
      <t>コウキョウ</t>
    </rPh>
    <rPh sb="6" eb="8">
      <t>セイシン</t>
    </rPh>
    <phoneticPr fontId="4"/>
  </si>
  <si>
    <t>公正，公平，社会正義</t>
    <rPh sb="0" eb="2">
      <t>コウセイ</t>
    </rPh>
    <rPh sb="3" eb="5">
      <t>コウヘイ</t>
    </rPh>
    <rPh sb="6" eb="8">
      <t>シャカイ</t>
    </rPh>
    <rPh sb="8" eb="10">
      <t>セイギ</t>
    </rPh>
    <phoneticPr fontId="4"/>
  </si>
  <si>
    <t>国際理解，国際親善</t>
    <rPh sb="0" eb="2">
      <t>コクサイ</t>
    </rPh>
    <rPh sb="2" eb="4">
      <t>リカイ</t>
    </rPh>
    <rPh sb="5" eb="7">
      <t>コクサイ</t>
    </rPh>
    <rPh sb="7" eb="9">
      <t>シンゼン</t>
    </rPh>
    <phoneticPr fontId="4"/>
  </si>
  <si>
    <t>よりよく生きる喜び</t>
    <rPh sb="4" eb="5">
      <t>イ</t>
    </rPh>
    <rPh sb="7" eb="8">
      <t>ヨロコ</t>
    </rPh>
    <phoneticPr fontId="4"/>
  </si>
  <si>
    <t>感動，畏敬の念</t>
    <rPh sb="0" eb="2">
      <t>カンドウ</t>
    </rPh>
    <rPh sb="3" eb="5">
      <t>イケイ</t>
    </rPh>
    <rPh sb="6" eb="7">
      <t>ネン</t>
    </rPh>
    <phoneticPr fontId="4"/>
  </si>
  <si>
    <t>自然愛護</t>
    <rPh sb="0" eb="2">
      <t>シゼン</t>
    </rPh>
    <rPh sb="2" eb="4">
      <t>アイゴ</t>
    </rPh>
    <phoneticPr fontId="4"/>
  </si>
  <si>
    <t>生命の尊さ</t>
    <rPh sb="0" eb="2">
      <t>セイメイ</t>
    </rPh>
    <rPh sb="3" eb="4">
      <t>トウト</t>
    </rPh>
    <phoneticPr fontId="4"/>
  </si>
  <si>
    <t>”伝統と文化の尊重，国や郷土を愛する態度”</t>
    <rPh sb="1" eb="3">
      <t>デントウ</t>
    </rPh>
    <rPh sb="4" eb="6">
      <t>ブンカ</t>
    </rPh>
    <rPh sb="7" eb="9">
      <t>ソンチョウ</t>
    </rPh>
    <rPh sb="10" eb="11">
      <t>クニ</t>
    </rPh>
    <rPh sb="12" eb="14">
      <t>キョウド</t>
    </rPh>
    <rPh sb="15" eb="16">
      <t>アイ</t>
    </rPh>
    <rPh sb="18" eb="20">
      <t>タイド</t>
    </rPh>
    <phoneticPr fontId="4"/>
  </si>
  <si>
    <t>※規則の尊重　生命の尊さ（二項対立）</t>
    <rPh sb="1" eb="3">
      <t>キソク</t>
    </rPh>
    <rPh sb="4" eb="6">
      <t>ソンチョウ</t>
    </rPh>
    <rPh sb="7" eb="9">
      <t>セイメイ</t>
    </rPh>
    <rPh sb="10" eb="11">
      <t>トウト</t>
    </rPh>
    <rPh sb="13" eb="15">
      <t>ニコウ</t>
    </rPh>
    <rPh sb="15" eb="17">
      <t>タイリツ</t>
    </rPh>
    <phoneticPr fontId="4"/>
  </si>
  <si>
    <t>自分のやるべき仕事をしっかりと行ったときの充実感を感じ取り，自分がしなければならない勉強や仕事はしっかり行おうとする態度を養う。</t>
    <rPh sb="0" eb="2">
      <t>ジブン</t>
    </rPh>
    <phoneticPr fontId="4"/>
  </si>
  <si>
    <t>○規則正しい生活をしなくて，体の調子が悪くなったことがありますか。
○早寝・早起きができていますか。
○「わたし」のきまりが守れたときは、どんな気持ちでしょう。
○「わたし」のきまりが守れなかったときはどんな気持ちでしょうか。
◎保健室のベットの中で，「わたし」はどんなことを考えていたのでしょう。
○規則正しい生活をするためには，どのような考えをもつことが大切でしょう。
○養護の先生から、規則正しい生活の大切さについての話を聞く。○規則正しい生活をしなくて，体の調子が悪くなったことがありますか。
○「わたし」が「わたしのきまり」を決めたにも関わらず，友達と遊ぶ約束をして勉強の時間を守らなかったり，夜遅くまでテレビを見たりするようになったのは，どんなことを考えていたからでしょう。
◎保健室のベットの中で，「わたし」はどんなことを考えていたのでしょう。
○規則正しい生活をするためには，どのような考えをもつことが大切でしょう。
○教師が自分の子どもの頃，規則正しい生活をして，よりよい暮らしになった体験を話す。</t>
    <phoneticPr fontId="4"/>
  </si>
  <si>
    <t>○マナーは何のためにあるのでしょう。
○外国のお客様がフィンガーボールの水を飲んだのを見た周りの人はどう思ったでしょう。
○女王様はどんな気持ちで○礼儀正しくすることについて、考えを話し合う。
○外国のお客様がフィンガーボールの水を飲んだのを見た周りの人はどう思ったでしょう。
◎女王様が知らん顔をして、フィンガーボールの水を飲んだのは、どのような気持ちからでしょう。ょう。
○お客様は、女王様の行動を見て、どんなことを思ったでしょう。
○周りの人は，女王様の行動を見て，どんなことを思ったでしょう。
○本当の礼儀とは、どんなものでしょう。
○今日の授業を通して考えたことを書きましょう。フィンガーボールの本当の役割を知っていながら，知らん顔をしてフィンガーボールの水を飲んだのでしょう。
○周りの人は，女王様の行動を見て，どう思ったでしょう。
◎あとで自分の間違いを知ったとき，お客様は，周りの人と女王様のことをどう思ったのでしょう。
○マナーとはどんなものですか。また，何のためにあるのでしょう。
○テーブルマナーとその意味について話す。</t>
    <phoneticPr fontId="4"/>
  </si>
  <si>
    <t>○みんなが使う場所のきまり○きまりを守らない場面に出会ったことがありますか。
○お母さんに引き戻された場面で、よし子・お母さん・並んでいた人はどんなことを考えたでしょう。
○よし子の行動の何が問題だと思いますか。
◎お母さんは、よしこにどんなことに気づいてほしかったのでしょうか。停
○学校や地域の中で、皆と気持ちよく生活するために、どんなことに気をつけたいですか。
○大震災の時の避難所の写真を見る。は，何のためにあるのでしょうか。
○よし子の行動の何がいけなかったのでしょう。
○よし子の行動がいけないのは，どうしてでしょうか。
◎停留所にいた人たちみんなが気持ちよくバスに乗るために，よし子はどうすればよかったのでしょう。
○みんなが気持ちよく生活するために，どんなことに気をつけたいですか。
○児童がルールを守って楽しく活動している様子を紹介する。</t>
    <phoneticPr fontId="4"/>
  </si>
  <si>
    <t>○あなたは，友だちに腹を立ててしまったことはありませんか。
○こう太の行動で、問題だと思うところはどこでしょう。
○こう太に，「チームもやめてくれ」と言われたとき、かずやはどんな気持ちだったでしょう。
◎友だちと仲良く活動するために、どのような気持ちや考え方を大切にしようと思いますか。
○今日の授業で考えたことから、友だちとの関係で、大切なことについて考えよう。○あなたは，理由を確かめずに，相手に腹を立ててしまったことはありませんか。
○こう太の行動でよくないところはどこでしょう。
○こう太には，どんな考えが足りなかったのでしょう。
◎相手を許すこと，わかり合うことの大切さについて考えてみましょう。
○いじめや仲間外しをせず，相手と仲よく活動するために，どのような気持ちや考え方を大切にしようと思いますか。
○相手のことを考えて，その人からも周りからも喜ばれた内容を話す。</t>
    <phoneticPr fontId="4"/>
  </si>
  <si>
    <t>○あなたは，誰に対しても同じように接することができていますか。
○「ちさとさんには，主役は無理だよ。できないに決まっているよ。」と言ったときの「わたし」はどんな気持ちだったでしょう。
○友だちのことで、決めつけてしまって平等に接することができなかったことはありますか。
○「ちさとさんには，主役は無理だよ。できないに決まっているよ。」と言ったときの「わたし」はどんな気持ちだったでしょう。
◎「ちさとさんに主役をやってほしいです。ぜひ・・・。」とわたしがみんなに言えたのは、どんなことを考えたからでしょう。
○誰に対しても、同じように接するよさは、どんなことでしょう。
◎「わたし」が思い切って立ち上がり，手に力を入れてみんなに向かって言えたのは，どんな考えに突き動かされたからでしょう。
○みんなが｢いい劇になりそうな気がしてきたわ。」と話しているのを聞いたとき，「わたし」はどんな気持ちだったでしょう。
○公平に接することができたことを思い出してみましょう。どんな考えで接しようとしましたか。
○教師が，小学生の頃に友達に公平に接してよかったと思った体験を話す。</t>
    <phoneticPr fontId="4"/>
  </si>
  <si>
    <t>○庭園と盆栽の写真を見て、すばらしいと思うのはどちらですか。それはなぜですか。
○先生の説明を聞いたあとで，盆栽をじっと眺めているアリスさんは，どんなことを考えていたでしょう。
○盆栽の先生が，フランスのガーデニングを褒めてくれたとき，アリスさんはどんな気持ちになったでしょう。
◎盆栽とガーデニングについて、みなさんはどう思いますか。
○外国や日本のことで、知りたいことを書きましょう。○盆栽を見たことがありますか。
○先生の説明を聞いたあとで，盆栽をじっと眺めているアリスさんは，どんなことを考えていたでしょう。
○盆栽の先生が，フランスのガーデニングを褒めてくれたとき，アリスさんはどんな気持ちになったでしょう。
◎アリスさんが，ガーデニングのすばらしさと「盆栽の心」の両方を広めたいと思った訳は何でしょう。
○外国のどんなことを知りたいですか。また，外国の人に日本のどんなことを伝えたいですか。
○日本と母国の共通点や相違点，それぞれのよさについて話をしてもらう。</t>
    <phoneticPr fontId="4"/>
  </si>
  <si>
    <t>○毎日誰にお世話になっていますか。
○普段お世話になっている人に対して、どんなことを考えていますか。
○「朝がくると」の感想を言う。
○「おとなになったなら」には、どんな思いが込められていますか。
◎詩の最後を空欄にして、どのような言葉が入るのかを考え、空欄に入れる。
○詩を音読する。○一日の生活の様子を振り返ってみましょう。
○「ぼくが作ったのでもない」ものについて，「ぼく」はどんなことに気づいたでしょうか。
◎自分たちの生活を支えてくれている人たちは，どんな思いで仕事をしているのでしょう。
○「ぼく」はどんな大人になりたいと考えたでしょうか。
○家族や地域の人，お年寄りに対して，気づかないでいた「ありがとう」をたくさん探してみましょう。
○教師自身も多くの人と共に支え合って生きているということを話す。</t>
    <phoneticPr fontId="4"/>
  </si>
  <si>
    <t>◎小さな草たちに励ましのメッセージを送る。</t>
  </si>
  <si>
    <t>○育てたことがある植物には、どんなものがありますか。それらの植物を大切に育てましたか。
○りょうたは道ばたの植物について調べ、拍手を送りたくなりました。皆さんは道端の植物について、どのように思いますか。
◎小さな草たちに励ましのメッセージを送る。○育てたことがある植物には、どんなものがありますか。それらの植物を大切に育てましたか。</t>
    <phoneticPr fontId="4"/>
  </si>
  <si>
    <t>○自分の長所と短所は何ですか。
○教材を読んで、わたしの長所と短所は何だと思いますか。
○「わたし」が長距離の練習をやめなかったのはどうしてでしょう。
◎「わたし」は，なぜ長距離の練習を頑張れたのでしょう。
○「わたし」の短所は、まだ短所ですか。
○「わたし」の長所は他にどんなことがあるでしょうか。
○自分の長所と短所について考えてみよう。○自分の長所と短所について，考えたことはありますか。
○長所が見つからなかった「わたし」はどんな気持ちでしたか。
○「わたし」が長距離の練習をやめなかったのはどうしてですか。
◎「わたし」は，お母さんに「つくればいいでしょ。」と言われたことがどうわかってきたのでしょう。
○自分の長所を伸ばすために，「わたし」から学んだことを考えてみましょう。
○今日の学習で学んだこと，感じたこと，考えたことをまとめましょう。</t>
    <phoneticPr fontId="4"/>
  </si>
  <si>
    <t>○水泳でめあてを立てましたが、どれくらい泳げるようになりましたか。
○たかしは「25メートル泳ぐ」というめあてを立てたとき，どんなことを考えていたのでしょう。
○たかしみたいに，あきらめずに頑張ったことはありますか。
◎たかしは、なぜあきらめずに頑張れたのでしょうか。
○自分の経験を振り返ってみて、体育の鉄棒やなわとび、習い事であきらめずにがんばったことはありますか。どうして頑張れたのですか。
○６着でゴールインしたたかしは、どんなことを思ったのでしょう。
○目標を達成するために、自分が今頑張っていることで、自分に必要なことは何ですか。○「こうなりたい」と思って，頑張っていることはありますか。
○たかしは「25メートル泳ぐ」というめあてを立てたとき，どんなことを考えていたのでしょう。
○たかしは，どんな気持ちで練習を続けたのでしょう。
◎６着でゴールインしたたかしは，どんなことを思ったでしょう。
○目標を達成するために大切なことは，何でしょう。
○自分でやろうと決めた目標を，最後まで諦めずに頑張り続けたことについて，教師自身の成功体験を話す。</t>
    <phoneticPr fontId="4"/>
  </si>
  <si>
    <t>○みんなのために仕事をしたことはありますか。また、そのときどんな気持ちになりましたか。
○教材を読んで、ぼくとひろしはどんな気持ちで草取りをしていたか、二人の違いについて考えよう。
◎サッカーのワールドカップの試合の後、日本人サポーターが行ったゴミ拾いは、なぜ世界から「すごい」と思われているのでしょうか。
○今日の授業で考えたことをワークシートに書こう。○みんなのために仕事をして，うれしかったことを振り返ってみましょう。
○ひろしくんが丁寧に草を取っているのを見て，「ぼく」は何を考えたでしょう。
◎「ぼく」が，さっきより丁寧に草を取り始めたのは，どんなことに気づいたからでしょう。
○小さい子どもたちの笑い声で，「ぼく」はなぜうれしくなったのでしょう。
○あなたは，どんな気持ちで仕事に取り組んでいますか。
○ボランティアとして世界で活躍している人についての話をする。</t>
    <phoneticPr fontId="4"/>
  </si>
  <si>
    <t>いじわるばかりしていたが、くまに親切にされたおおかみの心情を考えることを通して、親切にすると気持ちがいいことに気付かせ、身近な人たちに親切にしようとする道徳的態度を育てる。</t>
    <rPh sb="16" eb="18">
      <t>シンセツ</t>
    </rPh>
    <rPh sb="27" eb="29">
      <t>シンジョウ</t>
    </rPh>
    <rPh sb="30" eb="31">
      <t>カンガ</t>
    </rPh>
    <rPh sb="36" eb="37">
      <t>トオ</t>
    </rPh>
    <rPh sb="40" eb="42">
      <t>シンセツ</t>
    </rPh>
    <rPh sb="46" eb="48">
      <t>キモ</t>
    </rPh>
    <rPh sb="55" eb="57">
      <t>キヅ</t>
    </rPh>
    <rPh sb="60" eb="62">
      <t>ミジカ</t>
    </rPh>
    <rPh sb="63" eb="64">
      <t>ヒト</t>
    </rPh>
    <rPh sb="67" eb="69">
      <t>シンセツ</t>
    </rPh>
    <rPh sb="76" eb="79">
      <t>ドウトクテキ</t>
    </rPh>
    <rPh sb="79" eb="81">
      <t>タイド</t>
    </rPh>
    <rPh sb="82" eb="83">
      <t>ソダ</t>
    </rPh>
    <phoneticPr fontId="4"/>
  </si>
  <si>
    <t>○今までに、人に優しくされてよかったと感じたことを発表しよう。
○そのときは、どんな気持ちでしたか。
○うさぎを「もどれ、もどれ」と追い返したおおかみは、心のなかでどんなことを考えていましたか。
○くまにあったとき、おおかみはなぜ「どうぞ、おさきにわたってください。」と言ったのでしょうか。
○くまに抱き上げられて橋の向こうに渡してもらったおおかみは、どんな気持ちでしたか。
○おおかみは、くまの後ろｓｙ型をいつまでも眺めながら、何を考えていたでしょう。
◎うさぎを渡らせたとき、おおかみはどんなことを思ったでしょう。
○これから周りの人に、どんな風に優しくしてあげたいですか。</t>
    <rPh sb="1" eb="2">
      <t>イマ</t>
    </rPh>
    <rPh sb="6" eb="7">
      <t>ヒト</t>
    </rPh>
    <rPh sb="8" eb="9">
      <t>ヤサ</t>
    </rPh>
    <rPh sb="19" eb="20">
      <t>カン</t>
    </rPh>
    <rPh sb="25" eb="27">
      <t>ハッピョウ</t>
    </rPh>
    <rPh sb="42" eb="44">
      <t>キモ</t>
    </rPh>
    <rPh sb="66" eb="67">
      <t>オ</t>
    </rPh>
    <rPh sb="68" eb="69">
      <t>カエ</t>
    </rPh>
    <rPh sb="77" eb="78">
      <t>ココロ</t>
    </rPh>
    <rPh sb="88" eb="89">
      <t>カンガ</t>
    </rPh>
    <rPh sb="135" eb="136">
      <t>イ</t>
    </rPh>
    <rPh sb="150" eb="151">
      <t>ダ</t>
    </rPh>
    <rPh sb="152" eb="153">
      <t>ア</t>
    </rPh>
    <rPh sb="157" eb="158">
      <t>ハシ</t>
    </rPh>
    <rPh sb="159" eb="160">
      <t>ム</t>
    </rPh>
    <rPh sb="163" eb="164">
      <t>ワタ</t>
    </rPh>
    <rPh sb="179" eb="181">
      <t>キモ</t>
    </rPh>
    <rPh sb="198" eb="199">
      <t>ウシ</t>
    </rPh>
    <rPh sb="202" eb="203">
      <t>ガタ</t>
    </rPh>
    <rPh sb="209" eb="210">
      <t>ナガ</t>
    </rPh>
    <rPh sb="215" eb="216">
      <t>ナニ</t>
    </rPh>
    <rPh sb="217" eb="218">
      <t>カンガ</t>
    </rPh>
    <rPh sb="233" eb="234">
      <t>ワタ</t>
    </rPh>
    <rPh sb="251" eb="252">
      <t>オモ</t>
    </rPh>
    <rPh sb="265" eb="266">
      <t>マワ</t>
    </rPh>
    <rPh sb="268" eb="269">
      <t>ヒト</t>
    </rPh>
    <rPh sb="274" eb="275">
      <t>フウ</t>
    </rPh>
    <rPh sb="276" eb="277">
      <t>ヤサ</t>
    </rPh>
    <phoneticPr fontId="4"/>
  </si>
  <si>
    <t>身の回りが片付いているときと散らかっているときを比較し，それぞれの気持ちの違いを考えることを通して，身の回りを整理・整頓しようとする態度を養う。</t>
    <phoneticPr fontId="4"/>
  </si>
  <si>
    <t xml:space="preserve">○あと片付けをしなかったことはありますか。その時、どんな気持ちでしたか。
○友達が誘いに来たとき，「ぼく」はどんな気持ちだったでしょう。
◎あと片付けをしてから遊びに行く「ぼく」は，どんなことを思っているでしょう。
○自分の机の中を見てみましょう。そしてきちんと片付けてみましょう。どんな気持ちですか。
○机やロッカーの中が片付いていると，どんなよいことがありますか。
○今日の勉強をしてどう思いましたか。
</t>
  </si>
  <si>
    <t>ひとの注意を聞いて、わがままをしないで生活しようとする態度を養う。</t>
    <rPh sb="19" eb="21">
      <t>セイカツ</t>
    </rPh>
    <rPh sb="27" eb="29">
      <t>タイド</t>
    </rPh>
    <rPh sb="30" eb="31">
      <t>ヤシナ</t>
    </rPh>
    <phoneticPr fontId="4"/>
  </si>
  <si>
    <t xml:space="preserve">○注意を聞かないで、やり続けてしまったことはありますか。注意されるとどんな気持ちですか。
○かぼちゃはどんな気持ちでつるをのばしていたでしょう。 
○注意したみつばちと注意されたかぼちゃの気持ちを考えてみましょう。
◎かぼちゃは、のびるのを、いつよせばよかったのでしょう。
○今までの自分を振り返り、今日の勉強で、「わがままをしない」とはどういうことか考えたことを書きましょう。
○今日の学習で考えたことを発表しましょう。 </t>
    <rPh sb="1" eb="3">
      <t>チュウイ</t>
    </rPh>
    <rPh sb="4" eb="5">
      <t>キ</t>
    </rPh>
    <rPh sb="12" eb="13">
      <t>ツヅ</t>
    </rPh>
    <rPh sb="28" eb="30">
      <t>チュウイ</t>
    </rPh>
    <rPh sb="37" eb="39">
      <t>キモ</t>
    </rPh>
    <rPh sb="54" eb="56">
      <t>キモ</t>
    </rPh>
    <rPh sb="84" eb="86">
      <t>チュウイ</t>
    </rPh>
    <rPh sb="94" eb="96">
      <t>キモ</t>
    </rPh>
    <rPh sb="98" eb="99">
      <t>カンガ</t>
    </rPh>
    <rPh sb="138" eb="139">
      <t>イマ</t>
    </rPh>
    <rPh sb="142" eb="144">
      <t>ジブン</t>
    </rPh>
    <rPh sb="145" eb="146">
      <t>フ</t>
    </rPh>
    <rPh sb="147" eb="148">
      <t>カエ</t>
    </rPh>
    <rPh sb="150" eb="152">
      <t>キョウ</t>
    </rPh>
    <rPh sb="153" eb="155">
      <t>ベンキョウ</t>
    </rPh>
    <rPh sb="176" eb="177">
      <t>カンガ</t>
    </rPh>
    <rPh sb="182" eb="183">
      <t>カ</t>
    </rPh>
    <phoneticPr fontId="4"/>
  </si>
  <si>
    <t>○自分でやらなければならないことに，どんなことがありますか。
○家族のみんなに褒められたとき，あきらはどんな気持ちだったでしょう。
◎あきらが，「ぼく，やるもん。」と大きな声で言ったのはなぜでしょう
○お母さんに頭をなでながら「あきらならできるわよね。」と言われたとき，あきらはどんなことを思ったでしょうか。
○自分の仕事や勉強を頑張ってやったとき，どんな気持ちになったでしょう。
○学級で努力している児童の様子を紹介する。</t>
    <phoneticPr fontId="4"/>
  </si>
  <si>
    <t>○安全に気をつけて学校生活が送れなかったことはありますか。それは、どんなことですか。
○チャイムが鳴って，運動場に向かって大急ぎで廊下を走っているとき，ひろあきさんはどんなことを考えていたでしょう。
○「どしん！」とぶつかったとき，ひろあきさんの頭にはどんなことが浮かんだでしょう。
◎６年生のお兄さんの話を聞いて，ひろあきさんは，どうして「もうろうかははしらないようにしよう。」とまなぶさんに言ったのでしょう。
○学校で安全に過ごすには，どんなことが大切でしょう。
○教師が子どもの頃に実際に経験した危なかった話や，けがをした話をする。</t>
    <phoneticPr fontId="4"/>
  </si>
  <si>
    <t>廊下を走っていて上級生とぶつかった主人公の行動を通して、健康や安全に気をつけて生活しようとする道徳的態度を養う。</t>
    <phoneticPr fontId="4"/>
  </si>
  <si>
    <t>○横入りをされたら、なんて言いますか。すごく仲良しの子だったら、どうしますか。
○割り込みをして，１番前でプレゼントをもらおうとしているきつねを見て，ねずみはどんなことを話しているのでしょう。
○「ずるいぞ。」と言われて後ろにいったきつねは、どんなことを思いましたか。
○ねずみは，狼が近付いてきたとき，どんなことを思ったのでしょう。
◎「わりこみはいけないよ。」と言って，後ろに並んだ狼をみて、みんなはどう思ったでしょう。
○自分の生活を振り返る。
○教師のこれまでの経験の中から，誰にでも同じようにして，自分も周りもよい気持ちになったことを語る。</t>
    <phoneticPr fontId="4"/>
  </si>
  <si>
    <t>誰に対しても同じように接することがすてきであることに気づき，好き嫌いにとらわれないで同じようにしていこうとする態度を養う。</t>
    <phoneticPr fontId="4"/>
  </si>
  <si>
    <t>ぐんま</t>
    <phoneticPr fontId="4"/>
  </si>
  <si>
    <t>りっぱなまゆをつくりたい～養蚕に一生をかけた高山長五郎～</t>
    <rPh sb="13" eb="14">
      <t>ヨウ</t>
    </rPh>
    <rPh sb="14" eb="15">
      <t>カイコ</t>
    </rPh>
    <rPh sb="16" eb="18">
      <t>イッショウ</t>
    </rPh>
    <rPh sb="22" eb="24">
      <t>タカヤマ</t>
    </rPh>
    <rPh sb="24" eb="25">
      <t>チョウ</t>
    </rPh>
    <rPh sb="25" eb="26">
      <t>ゴ</t>
    </rPh>
    <rPh sb="26" eb="27">
      <t>ロウ</t>
    </rPh>
    <phoneticPr fontId="4"/>
  </si>
  <si>
    <t>ねばり強くやりとげる</t>
    <rPh sb="3" eb="4">
      <t>ヅヨ</t>
    </rPh>
    <phoneticPr fontId="4"/>
  </si>
  <si>
    <t>蚕の飼育法の研究において、度重なる失敗を乗り越えて改善改良に努めた高山長五郎の気持ちを話し合うことを通して、自分で決めたことを粘り強くやり遂げようとする心情を育てる。</t>
    <phoneticPr fontId="4"/>
  </si>
  <si>
    <t>ぐんまの道徳</t>
    <rPh sb="4" eb="6">
      <t>ドウトク</t>
    </rPh>
    <phoneticPr fontId="4"/>
  </si>
  <si>
    <t>○上毛かるたで「繭と生糸は日本一」と詠まれていますが、繭や生糸を知っていますか。
○６年目に家を壊してまで蚕を飼ったのに、蚕が死んでしまったとき、へなへなと座り込んだ長五郎さんは、どんな気持だったのでしょう。
◎何もする気になれなかった長五郎さんが、再び研究に立ち上がったとき、どんな気持だったでしょう。
○涙を流しながら大きな繭を見つめていた長五郎さんは、どんな気持だったのでしょう。
○自分で決めたことを粘り強くやり遂げたことには、どんなことがありますか。そのときの気持ちも書きましょう。
○今日の学習で分かったことを書きましょう。</t>
    <phoneticPr fontId="4"/>
  </si>
  <si>
    <t>○よいことだとわかっていても，思い切って行動できなかったことがありませんか。
○どうしてなおやは５つめの約束が気になっていたのでしょう。
○なおやはどんな思いで悩んでいるのでしょう。
◎はじかれたように２人に駆け寄って力強く言えたのは，なおやがどんなことに気づいたからでしょう。
○よいと考えたことで，自分がこれからしてみたいな，まねしたいなと思うことを書きましょう。</t>
    <phoneticPr fontId="4"/>
  </si>
  <si>
    <t>○自分が生まれたときのことを，聞いたことはありますか。
○ご飯を食べながら，「わたし」はどんなことを考えているのでしょう。
○調子の悪い日もあったのに，頑張るお母さんのことを「わたし」はどう思っているのでしょう。
◎お母さんのおなかから手応えを感じたときの「わたし」は，どんなことを考えたでしょう。
○「わたし」は，おなかの中の赤ちゃんにどんな思いで声を掛けているのでしょう。
〇命を大切にするとは，どういうことか考えましょう。</t>
    <phoneticPr fontId="4"/>
  </si>
  <si>
    <t>○友達がいて，よかったと思った経験はありますか。
○お話の中で「いいな」と思った発言や行動はありますか。
〇どうしてクラスのみんなは，さとるのかぎを一生懸命探したのでしょうか。
◎かぎを探してくれた友達に，さと子はどんなことを思ったでしょうか。
〇授業を通してどんなことを考えましたか。</t>
    <phoneticPr fontId="4"/>
  </si>
  <si>
    <t>○石ころは，どれも同じような物だと思っていませんか。
○石ころを見て，特徴を見つけてみましょう。
○実際に模様を付けてみて，自分の石ころの紹介をし合いましょう。
○自分のよいところを友達に書いてもらいましょう。
◎気づいた自分の特徴をどのように伸ばしたいですか。
○授業を通して感じたこと，考えたことを書きましょう。</t>
    <phoneticPr fontId="4"/>
  </si>
  <si>
    <t>○たくさんお芋がとれたら，みんなはどうしたいですか。
○象さんは，どんなことを考えながら，うさぎさんにお芋を持っていったのでしょう。
◎豚さんからお芋をもらった象さんは，どんな気持ちでお礼を言ったのでしょう。
○月夜の晩，象さんは，どんなことを思ったのでしょう。
○象さんたちみたいに，お友達がいてよかったなあと思ったことをお話しましょう。
○今日の学習で，友達について考えたことを発表しましょう。</t>
    <phoneticPr fontId="4"/>
  </si>
  <si>
    <t>○自分の心臓の音を聞き、どんなことを思いましたか。
○生まれたての赤ちゃんを見て，どう思いましたか。
○ハムスターのお母さんは，どのような気持ちで赤ちゃんを運んでいるのでしょう。
◎生まれてから10日たったハムスターの赤ちゃんを見て，どんなことを思いましたか。
○生き物に命があるなと感じたことがありますか。
○隣の人と手をつなぎ、生命のぬくもりを感じてみましょう。</t>
    <rPh sb="1" eb="3">
      <t>ジブン</t>
    </rPh>
    <rPh sb="4" eb="6">
      <t>シンゾウ</t>
    </rPh>
    <rPh sb="7" eb="8">
      <t>オト</t>
    </rPh>
    <rPh sb="9" eb="10">
      <t>キ</t>
    </rPh>
    <rPh sb="18" eb="19">
      <t>オモ</t>
    </rPh>
    <rPh sb="156" eb="157">
      <t>トナリ</t>
    </rPh>
    <rPh sb="158" eb="159">
      <t>ヒト</t>
    </rPh>
    <rPh sb="160" eb="161">
      <t>テ</t>
    </rPh>
    <rPh sb="166" eb="168">
      <t>セイメイ</t>
    </rPh>
    <rPh sb="174" eb="175">
      <t>カン</t>
    </rPh>
    <phoneticPr fontId="4"/>
  </si>
  <si>
    <t>○学校にはどんなきまりがありますか。
○なぜ，もんたくんが教室でボールを投げたときには叱られたのでしょう。
○廊下を走ったときにもんたくんが叱られたのはどうしてでしょう。
○掃除の時間に遊んでいて叱られたのはどうしてでしょう。
◎同じことをしているのに，褒められたり，叱られたりしているのは，どうしてでしょうか。
○あなたの周りには，どんなきまりがありますか。なぜ，そのきまりがあるのでしょう。
○きちんときまりを守って行動しようとしている人の様子を紹介します。</t>
    <phoneticPr fontId="4"/>
  </si>
  <si>
    <t xml:space="preserve">○挨拶ができなかったときは、どんなときですか。それは、どうしてですか。
○どんな言葉で、どんな気持ちで挨拶をしているのか考え、発表しましょう。
◎朝の挨拶の場面を役割演技し、挨拶の仕方によって、された方の気持ちはの気持ちを話し合いましょう。（○どこがいけなかったのか。○相手のことを考えた挨拶とは。）
○挨拶について、今までの自分を振り返り、これからの自分について考えましょう。
</t>
    <rPh sb="1" eb="3">
      <t>アイサツ</t>
    </rPh>
    <rPh sb="60" eb="61">
      <t>カンガ</t>
    </rPh>
    <rPh sb="63" eb="65">
      <t>ハッピョウ</t>
    </rPh>
    <rPh sb="73" eb="74">
      <t>アサ</t>
    </rPh>
    <rPh sb="75" eb="77">
      <t>アイサツ</t>
    </rPh>
    <rPh sb="78" eb="80">
      <t>バメン</t>
    </rPh>
    <rPh sb="81" eb="83">
      <t>ヤクワリ</t>
    </rPh>
    <rPh sb="83" eb="85">
      <t>エンギ</t>
    </rPh>
    <rPh sb="87" eb="89">
      <t>アイサツ</t>
    </rPh>
    <rPh sb="90" eb="92">
      <t>シカタ</t>
    </rPh>
    <rPh sb="100" eb="101">
      <t>ホウ</t>
    </rPh>
    <rPh sb="102" eb="104">
      <t>キモ</t>
    </rPh>
    <rPh sb="107" eb="109">
      <t>キモ</t>
    </rPh>
    <rPh sb="111" eb="112">
      <t>ハナ</t>
    </rPh>
    <rPh sb="113" eb="114">
      <t>ア</t>
    </rPh>
    <rPh sb="135" eb="137">
      <t>アイテ</t>
    </rPh>
    <rPh sb="141" eb="142">
      <t>カンガ</t>
    </rPh>
    <rPh sb="144" eb="146">
      <t>アイサツ</t>
    </rPh>
    <rPh sb="152" eb="154">
      <t>アイサツ</t>
    </rPh>
    <rPh sb="159" eb="160">
      <t>イマ</t>
    </rPh>
    <rPh sb="163" eb="165">
      <t>ジブン</t>
    </rPh>
    <rPh sb="166" eb="167">
      <t>フ</t>
    </rPh>
    <rPh sb="168" eb="169">
      <t>カエ</t>
    </rPh>
    <rPh sb="176" eb="178">
      <t>ジブン</t>
    </rPh>
    <rPh sb="182" eb="183">
      <t>カンガ</t>
    </rPh>
    <phoneticPr fontId="5"/>
  </si>
  <si>
    <t>どんなときにどんな挨拶をするのか、そのとき互いがどんな気持ちになるのかを考え、進んで気持ちのよい挨拶をしようとする心情を育てる。</t>
  </si>
  <si>
    <t>生活科</t>
  </si>
  <si>
    <t>希望と勇気，努力と
強い意志</t>
    <phoneticPr fontId="4"/>
  </si>
  <si>
    <t>○「なまけにんじゃ」ってどんな忍者でしょうか。
○「なまけにんじゃ」とはどのような忍者でしたか。
○「なまけにんじゃ」は他にもどんなときに出てくるでしょうか。
◎「なまけにんじゃ」は，どうすれば消えてくれるのでしょう。
○「なまけにんじゃ」に消えてもらえるように「ぼく」の気持ちを言ってみましょう。
○あなたは，自分の「なまけにんじゃ」を消したとき，どんな気持ちになりましたか。
○今日の学習で気付いたことや、これからどのように過ごしていきたいか、ワークシートに書き、発表しましょう。</t>
    <phoneticPr fontId="4"/>
  </si>
  <si>
    <t>○学級の友達のいいところは，どんなところでしょうか。
○りえさんは，自分のことをどんな子だと思っているのでしょう。
○しょうたくんは，りえさんのことをどんな子だと思っているのでしょう。
◎先生の言葉を聞いて，りえさんがとてもうれしくなったのはどうしてでしょう。
○みんなのよいところってどんなところでしょう。友達と一緒に考えてみましょう。
○書いたことを紹介しましょう。。(グループで付箋に書いたものをワークシートに貼り合う）</t>
    <phoneticPr fontId="4"/>
  </si>
  <si>
    <t>金の　おの</t>
    <phoneticPr fontId="4"/>
  </si>
  <si>
    <t>正直，誠実</t>
    <phoneticPr fontId="4"/>
  </si>
  <si>
    <t>正直な　心</t>
    <phoneticPr fontId="4"/>
  </si>
  <si>
    <t xml:space="preserve">○うそをついたり，ごまかしたりしたとき，どんな気持ちになりますか。
○池におのを落とした１人めのきこりは，どんなことを思っていたでしょう。
○２人めのきこりは，おのを池に投げ込んだあと，どんなことを思っていたでしょう。
◎正直なきこりに３本のおのをあげた神様は，どんな気持ちだったのでしょう。
○神様が３人めのきこりにおのを返したくなくなったのは，どう思ったからでしょう。
○正直に言うことができたときのことを思い出してみましょう。そのとき，どんな気持ちになりましたか。
○今日の学習でわかったことを発表しましょう。
</t>
    <phoneticPr fontId="4"/>
  </si>
  <si>
    <t>お月さまと　コロ</t>
    <phoneticPr fontId="4"/>
  </si>
  <si>
    <t>コロの気持ちの変化を通して，自分に素直になることがはればれとした気持ちになることに気づき，素直に謝ろうとする態度を養う。</t>
    <phoneticPr fontId="4"/>
  </si>
  <si>
    <t>○謝ろうと思ったけれど、素直に謝れなかったことはありますか。
○謝ることができないでいるコロは，どんなことを思っていたでしょう。
○露の玉に映っている自分の顔を見て，コロはどんなことを思ったでしょう。
○お月様の言葉を聞いて，胸を張って歌っているコロは，どんなことを思っているのでしょう。
◎コロがギロに謝ろうと思ったのは，どんな思いからでしょう。
〇コロとギロになって次の日の二人をやってみましょう。
○今日の学習で気付いたことや、これからどのように過ごしていきたいか、ワークシートに書き、発表しましょう。</t>
    <rPh sb="1" eb="2">
      <t>アヤマ</t>
    </rPh>
    <rPh sb="5" eb="6">
      <t>オモ</t>
    </rPh>
    <rPh sb="12" eb="14">
      <t>スナオ</t>
    </rPh>
    <rPh sb="15" eb="16">
      <t>アヤマ</t>
    </rPh>
    <rPh sb="185" eb="186">
      <t>ツギ</t>
    </rPh>
    <rPh sb="187" eb="188">
      <t>ヒ</t>
    </rPh>
    <rPh sb="189" eb="191">
      <t>フタリ</t>
    </rPh>
    <phoneticPr fontId="4"/>
  </si>
  <si>
    <t>○知らない大人に話しかけられたことはありますか。その時どうしましたか。
○１枚めの絵の男の人は，悪い人には見えません。でも，見かけだけでいい人か，悪い人かわかるでしょうか。
○この男の人は知らない人なのに，どうして付いていってしまうのでしょうか。
◎「はい。」と言った「ぼく」は、何がいけなかったのでしょうか。
○どんなことに気をつければ安全に暮らせるのでしょう。
○今日の学習でわかったことを振り返りましょう。</t>
    <rPh sb="1" eb="2">
      <t>シ</t>
    </rPh>
    <rPh sb="5" eb="7">
      <t>オトナ</t>
    </rPh>
    <rPh sb="8" eb="9">
      <t>ハナ</t>
    </rPh>
    <rPh sb="26" eb="27">
      <t>トキ</t>
    </rPh>
    <rPh sb="140" eb="141">
      <t>ナニ</t>
    </rPh>
    <phoneticPr fontId="4"/>
  </si>
  <si>
    <t>どうして　
ないてるの</t>
    <phoneticPr fontId="4"/>
  </si>
  <si>
    <t>ものや　おかねを
たいせつに</t>
    <phoneticPr fontId="4"/>
  </si>
  <si>
    <t>物には本来の使われ方があり，それに沿った使い方をすることが物を大切にすることであることに気づき，物を大切にする判断力を育てる。</t>
    <phoneticPr fontId="4"/>
  </si>
  <si>
    <t xml:space="preserve">○「物やお金を大切に」するとは，どういうことでしょう。
○みっちゃんが大切に使ってくれているとき，かけるくんはどんな気持ちだったでしょう。
○みっちゃんに落書きされたかけるくんは，どんなことを思って，どんな表情をしているでしょう。 
◎自由帳のらくちゃんは平気なのに，かけるくんやふみよさんが嫌なのはどうしてなのでしょう。
○かけるくんやふみよさんが笑顔になるために，みっちゃんはどうすることが大切なのでしょう。
○今日の学習で思ったことや考えたことをワークシートに書きましょう。 </t>
    <phoneticPr fontId="4"/>
  </si>
  <si>
    <t>「やっぱりわりこみはいけないよ。」と言った「ぼく」の気持ちから，人としてよいことと悪いことの判断をし、よいと判断したことは進んで行おうとする態度を育てる。</t>
    <rPh sb="18" eb="19">
      <t>イ</t>
    </rPh>
    <rPh sb="26" eb="28">
      <t>キモ</t>
    </rPh>
    <rPh sb="32" eb="33">
      <t>ヒト</t>
    </rPh>
    <rPh sb="41" eb="42">
      <t>ワル</t>
    </rPh>
    <rPh sb="46" eb="48">
      <t>ハンダン</t>
    </rPh>
    <rPh sb="54" eb="56">
      <t>ハンダン</t>
    </rPh>
    <rPh sb="61" eb="62">
      <t>スス</t>
    </rPh>
    <rPh sb="64" eb="65">
      <t>オコナ</t>
    </rPh>
    <rPh sb="70" eb="72">
      <t>タイド</t>
    </rPh>
    <rPh sb="73" eb="74">
      <t>ソダ</t>
    </rPh>
    <phoneticPr fontId="4"/>
  </si>
  <si>
    <t>○ずるいこととはどういうことですか。
○「ぼく」は，いさむくんをにらみました。どんな気持ちでしたか。
○自分の後ろならいいのでしょうか。
◎どんな気持ちからぼくは，おもいきって「わりこみはいけないよ。」と言ったのでしょう。
○正しいことをするためには，これからどうしたらいいだろう。
○今日の学習で気付いたことや、これからどのように過ごしていきたいか、ワークシートに書き、発表しましょう。</t>
    <rPh sb="42" eb="44">
      <t>キモ</t>
    </rPh>
    <rPh sb="73" eb="75">
      <t>キモ</t>
    </rPh>
    <rPh sb="102" eb="103">
      <t>イ</t>
    </rPh>
    <rPh sb="113" eb="114">
      <t>タダ</t>
    </rPh>
    <phoneticPr fontId="4"/>
  </si>
  <si>
    <t xml:space="preserve">○いけないとわかっているのに、友達に注意できなかったことはありますか。
○「だれにも言わないでね。」と言われたまり子さんは，どんなことを考えていたでしょう。
○靴は靴箱に戻したのに，心が曇っているのは，まり子さんがどんなことを考えているからでしょう。
◎まり子さんは，どうして，「ゆうきを出そう。」と決心することができたのでしょうか。
○あなたが，勇気を出すことにしたまり子さんだったら，かずみさんにどんなことを言いますか。言ってみてどういう気持ちになりましたか。
○今日の学習で思ったことや考えたことをワークシートに書きましょう。 </t>
    <rPh sb="15" eb="17">
      <t>トモダチ</t>
    </rPh>
    <rPh sb="18" eb="20">
      <t>チュウイ</t>
    </rPh>
    <rPh sb="212" eb="213">
      <t>イ</t>
    </rPh>
    <rPh sb="221" eb="223">
      <t>キモ</t>
    </rPh>
    <phoneticPr fontId="4"/>
  </si>
  <si>
    <t>善悪の判断，自律，
自由と責任</t>
    <phoneticPr fontId="4"/>
  </si>
  <si>
    <t>まり子さんの心が曇っていたときと，心が晴れてきたときを比べることで，正しいと思うことを行うことのよさを知り，進んで行おうとする心情を育てる。</t>
    <phoneticPr fontId="4"/>
  </si>
  <si>
    <t xml:space="preserve">○お家の人にどのようなことをしてもらっていますか。
○母ぎつねの帰りを待っている子ぎつねは，どんなことを考えていたのでしょう。
○母ぎつねは、どんな気持ちで「こーん、あぶない。早く逃げなさい。」といったのでしょうか。
◎「おかあさん，ありがとう。」と言った子ぎつねは，心の中でどんなことを思っていたでしょう。
○今日の学習で思ったことや考えたことをワークシートに書きましょう。 </t>
    <rPh sb="2" eb="3">
      <t>ウチ</t>
    </rPh>
    <rPh sb="4" eb="5">
      <t>ヒト</t>
    </rPh>
    <rPh sb="65" eb="66">
      <t>ハハ</t>
    </rPh>
    <rPh sb="74" eb="76">
      <t>キモ</t>
    </rPh>
    <rPh sb="88" eb="89">
      <t>ハヤ</t>
    </rPh>
    <rPh sb="90" eb="91">
      <t>ニ</t>
    </rPh>
    <phoneticPr fontId="4"/>
  </si>
  <si>
    <t>かぞくへの　かんしゃ</t>
    <phoneticPr fontId="4"/>
  </si>
  <si>
    <t>親が子を思う無私の愛情に気づき，家族に感謝しようとする心情を育てる。</t>
    <phoneticPr fontId="4"/>
  </si>
  <si>
    <t xml:space="preserve">○困っている人にやさしくしたり、されたりしたことはありますか。
○ゆうまくん，かなさん，ひろきくんは，どうして，「ありがとう。」と言ったのでしょう。
◎「ありがとう。」と言われたとき，「ぼく」は，どんな気持ちになったでしょう。
〇おかあさんは、僕の話を聞いてどんな気持ちだったでしょう。
○今までに，誰かに優しくできて，うれしくなったことはありますか。
○今日の学習でわかったことをワークシートに書き発表しましょう。
</t>
    <rPh sb="1" eb="2">
      <t>コマ</t>
    </rPh>
    <rPh sb="6" eb="7">
      <t>ヒト</t>
    </rPh>
    <rPh sb="122" eb="123">
      <t>ボク</t>
    </rPh>
    <rPh sb="124" eb="125">
      <t>ハナシ</t>
    </rPh>
    <rPh sb="126" eb="127">
      <t>キ</t>
    </rPh>
    <rPh sb="132" eb="134">
      <t>キモ</t>
    </rPh>
    <rPh sb="198" eb="199">
      <t>カ</t>
    </rPh>
    <phoneticPr fontId="4"/>
  </si>
  <si>
    <t>ありがとうって　
言われたよ</t>
    <phoneticPr fontId="4"/>
  </si>
  <si>
    <t>やさしく　できた</t>
    <phoneticPr fontId="4"/>
  </si>
  <si>
    <t>「ありがとう。」と言われたことを通して，人に親切にしてあげることの喜びに気づき，身近にいる人に温かい心で接し，親切にしようとする態度を養う。</t>
    <phoneticPr fontId="4"/>
  </si>
  <si>
    <t xml:space="preserve">○涙が出るときって，どんなときでしょう。
○きつねはどうしてどんぐりをうさぎに分けなかったのでしょう。
○うさぎは，どうしてしばらく考えた後、きつねにくりのみを一つあげたのでしょう。
◎きつねは，涙を流しながらどんなことを考えたのでしょう。
○うさぎのように，誰かに親切にしたことはありますか。きつねのように親切にしてもらったことはありますか。
○今日の学習で思ったことや考えたことをワークシートに書きましょう。 </t>
    <rPh sb="39" eb="40">
      <t>ワ</t>
    </rPh>
    <rPh sb="66" eb="67">
      <t>カンガ</t>
    </rPh>
    <rPh sb="69" eb="70">
      <t>アト</t>
    </rPh>
    <rPh sb="80" eb="81">
      <t>ヒト</t>
    </rPh>
    <rPh sb="98" eb="99">
      <t>ナミダ</t>
    </rPh>
    <rPh sb="100" eb="101">
      <t>ナガ</t>
    </rPh>
    <rPh sb="111" eb="112">
      <t>カンガ</t>
    </rPh>
    <rPh sb="133" eb="135">
      <t>シンセツ</t>
    </rPh>
    <rPh sb="154" eb="156">
      <t>シンセツ</t>
    </rPh>
    <rPh sb="177" eb="179">
      <t>ガクシュウ</t>
    </rPh>
    <rPh sb="180" eb="181">
      <t>オモ</t>
    </rPh>
    <rPh sb="186" eb="187">
      <t>カンガ</t>
    </rPh>
    <phoneticPr fontId="4"/>
  </si>
  <si>
    <t>くりの　み</t>
    <phoneticPr fontId="4"/>
  </si>
  <si>
    <t>うさぎの優しさに触れ，自分のことしか考えられなかったことを後悔するきつねを通して，困っている人を温かい心でいたわり，互いに助け合っていこうとする心情を育てる。</t>
    <phoneticPr fontId="4"/>
  </si>
  <si>
    <t>およげない　　　　りすさん</t>
    <phoneticPr fontId="4"/>
  </si>
  <si>
    <t>友だちを悲しませて、自分たちだけで遊んでも本当に楽しくないこと、みんなと仲よく遊んだほうが楽しいことに気づき、友達と仲よくし助け合おうとする心情を育てる。</t>
    <rPh sb="0" eb="1">
      <t>トモ</t>
    </rPh>
    <rPh sb="4" eb="5">
      <t>カナ</t>
    </rPh>
    <rPh sb="10" eb="12">
      <t>ジブン</t>
    </rPh>
    <rPh sb="17" eb="18">
      <t>アソ</t>
    </rPh>
    <rPh sb="21" eb="23">
      <t>ホントウ</t>
    </rPh>
    <rPh sb="24" eb="25">
      <t>タノ</t>
    </rPh>
    <rPh sb="36" eb="37">
      <t>ナカ</t>
    </rPh>
    <rPh sb="39" eb="40">
      <t>アソ</t>
    </rPh>
    <rPh sb="45" eb="46">
      <t>タノ</t>
    </rPh>
    <rPh sb="51" eb="52">
      <t>キ</t>
    </rPh>
    <rPh sb="55" eb="57">
      <t>トモダチ</t>
    </rPh>
    <rPh sb="58" eb="59">
      <t>ナカ</t>
    </rPh>
    <rPh sb="62" eb="63">
      <t>タス</t>
    </rPh>
    <rPh sb="64" eb="65">
      <t>ア</t>
    </rPh>
    <rPh sb="70" eb="72">
      <t>シンジョウ</t>
    </rPh>
    <rPh sb="73" eb="74">
      <t>ソダ</t>
    </rPh>
    <phoneticPr fontId="4"/>
  </si>
  <si>
    <t>○友達とどんな遊びをしていますか。
○亀たちみんなはどのような気持ちで「りすさんは，およげないからだめ。」と言ったのでしょう。
○島で少しも楽しくなく遊んでいる亀たちみんなは，どんなことを考えているでしょう。
◎亀さんたちがりすさんを誘って、一緒に遊びに行くときの，みんなの気持ちを考えてみましょう。
○一緒に遊べない友達がいたら，どうしたらよいでしょう。
○今日の学習で気付いたことや、これからどのように過ごしていきたいか、ワークシートに書き、発表しましょう。</t>
    <rPh sb="117" eb="118">
      <t>サソ</t>
    </rPh>
    <rPh sb="121" eb="123">
      <t>イッショ</t>
    </rPh>
    <rPh sb="124" eb="125">
      <t>アソ</t>
    </rPh>
    <rPh sb="127" eb="128">
      <t>イ</t>
    </rPh>
    <rPh sb="180" eb="182">
      <t>キョウ</t>
    </rPh>
    <rPh sb="183" eb="185">
      <t>ガクシュウ</t>
    </rPh>
    <rPh sb="186" eb="188">
      <t>キヅ</t>
    </rPh>
    <rPh sb="203" eb="204">
      <t>ス</t>
    </rPh>
    <rPh sb="220" eb="221">
      <t>カ</t>
    </rPh>
    <rPh sb="223" eb="225">
      <t>ハッピョウ</t>
    </rPh>
    <phoneticPr fontId="4"/>
  </si>
  <si>
    <t>○目上の人に丁寧な言葉遣いができていますか。
○お母さんが掃除機をかけているのに，電話がかかってきたとき，たけしさんはどんなことを思ったでしょう。
○お母さんに電話の受け応えを褒められた，たけしさんはどんな気持ちだったでしょう。
○電話の受け応えをやってみましょう。どんなことに気をつけましたか。
◎電話の受け応えが上手にできると，相手はどんな気持ちでしょうか。
○電話の受け応えを上手にする様子を見て，どんな気持ちになりましたか。
○どうして丁寧な言葉遣いをした方がいいのでしょうか。
○今日の学習で気付いたことや、これからどのように過ごしていきたいか、ワークシートに書き、発表しましょう。</t>
    <rPh sb="222" eb="224">
      <t>テイネイ</t>
    </rPh>
    <rPh sb="225" eb="227">
      <t>コトバ</t>
    </rPh>
    <rPh sb="227" eb="228">
      <t>ヅカ</t>
    </rPh>
    <rPh sb="232" eb="233">
      <t>ホウ</t>
    </rPh>
    <phoneticPr fontId="4"/>
  </si>
  <si>
    <t xml:space="preserve">よりよい学校生活，
集団生活の充実
</t>
    <phoneticPr fontId="4"/>
  </si>
  <si>
    <t>私校歌の歌詞に込められた思いや願いに気付き，これからも学校生活を楽しくしようとする心情を育てる。</t>
    <phoneticPr fontId="4"/>
  </si>
  <si>
    <t xml:space="preserve">わたしたちの　
校歌
</t>
    <phoneticPr fontId="4"/>
  </si>
  <si>
    <t>C</t>
    <phoneticPr fontId="4"/>
  </si>
  <si>
    <t xml:space="preserve">○校歌をみんなで歌いましょう。
○自分の卒業した学校の校歌を歌っていらっしゃる校長先生を見て，みんなはどんな気持ちになったでしょう。
◎私たち第二小学校の校歌には，どんなねがいがこめられているでしょう。
〇校歌について勉強して、どんなことを考えましたか。
○教師の説話。
</t>
    <phoneticPr fontId="4"/>
  </si>
  <si>
    <t xml:space="preserve">音楽科
生活科
</t>
    <phoneticPr fontId="4"/>
  </si>
  <si>
    <t>一りん車</t>
    <phoneticPr fontId="4"/>
  </si>
  <si>
    <t>きまりを　まもる</t>
    <phoneticPr fontId="4"/>
  </si>
  <si>
    <t>気持ちよくみんなで使う時には、ひでくんやまさきくんのように自分勝手なことをしてはいけないことに気づき、きまりを守って生活しようとする態度を養う。</t>
    <rPh sb="0" eb="2">
      <t>キモ</t>
    </rPh>
    <rPh sb="9" eb="10">
      <t>ツカ</t>
    </rPh>
    <rPh sb="11" eb="12">
      <t>トキ</t>
    </rPh>
    <rPh sb="29" eb="31">
      <t>ジブン</t>
    </rPh>
    <rPh sb="31" eb="33">
      <t>カッテ</t>
    </rPh>
    <rPh sb="47" eb="48">
      <t>キ</t>
    </rPh>
    <rPh sb="55" eb="56">
      <t>マモ</t>
    </rPh>
    <rPh sb="58" eb="60">
      <t>セイカツ</t>
    </rPh>
    <rPh sb="66" eb="68">
      <t>タイド</t>
    </rPh>
    <rPh sb="69" eb="70">
      <t>ヤシナ</t>
    </rPh>
    <phoneticPr fontId="4"/>
  </si>
  <si>
    <t>○みんなで使う物には，どんなきまりがありますか。
○ひでくんとまさきくんは，どんな気持ちから体育倉庫の裏に一輪車を隠したのでしょう。
○「またこのほうほうでいこう。」と話している２人はどんな気持ちなのでしょう。
◎朝礼で一輪車のことについて先生に注意されたとき，ひでくんとまさきくんは，どんなことを思ったのでしょう。
○みんなで使う物をどのように使っていこうと思いますか。また、どんな気持ちで使っていこうと思いますか。
○今日の学習で気付いたことや、これからどのように過ごしていきたいか、ワークシートに書き、発表しましょう。</t>
    <rPh sb="5" eb="6">
      <t>ツカ</t>
    </rPh>
    <rPh sb="7" eb="8">
      <t>モノ</t>
    </rPh>
    <rPh sb="41" eb="43">
      <t>キモ</t>
    </rPh>
    <rPh sb="84" eb="85">
      <t>ハナ</t>
    </rPh>
    <rPh sb="89" eb="91">
      <t>フタリ</t>
    </rPh>
    <rPh sb="95" eb="97">
      <t>キモ</t>
    </rPh>
    <rPh sb="107" eb="109">
      <t>チョウレイ</t>
    </rPh>
    <rPh sb="110" eb="113">
      <t>イチリンシャ</t>
    </rPh>
    <rPh sb="120" eb="122">
      <t>センセイ</t>
    </rPh>
    <rPh sb="123" eb="125">
      <t>チュウイ</t>
    </rPh>
    <rPh sb="164" eb="165">
      <t>ツカ</t>
    </rPh>
    <rPh sb="166" eb="167">
      <t>モノ</t>
    </rPh>
    <rPh sb="173" eb="174">
      <t>ツカ</t>
    </rPh>
    <rPh sb="180" eb="181">
      <t>オモ</t>
    </rPh>
    <rPh sb="192" eb="194">
      <t>キモ</t>
    </rPh>
    <rPh sb="196" eb="197">
      <t>ツカ</t>
    </rPh>
    <rPh sb="203" eb="204">
      <t>オモ</t>
    </rPh>
    <phoneticPr fontId="4"/>
  </si>
  <si>
    <t>○「こんなきまりなんかないといいのにな……。」と，思ったことはないですか。
○今日も先生から，たくさん叱られたあきらさんは，どんなことを考えていたのでしょう。
○夢の中で，「なんでもすきなことをやっていいですよ。」と言われたあきらさんは，どんなことを思ったのでしょう。
◎自由に好きなことができるのに，目に涙がたまってきたあきらさんは，どんなことを考えていたのでしょう。
○学校のきまりは，なぜあるのでしょう。
○今日の学習で気付いたことや、これからどのように過ごしていきたいか、ワークシートに書き、発表しましょう。</t>
    <phoneticPr fontId="4"/>
  </si>
  <si>
    <t>規則の尊重</t>
    <phoneticPr fontId="4"/>
  </si>
  <si>
    <t>公共の乗り物での約束やきまりを守ることが周りの人をとてもいい気持ちにすることに気づき，自分やみんなが気持ちよく生活できるように約束やきまりを守ろうとする態度を養う。</t>
    <phoneticPr fontId="4"/>
  </si>
  <si>
    <t>○みんなで使う場所には，どんなところがありますか。
○子どもたちが電車に乗ってきたとき，おじさんや周りの人はどう思ったでしょう。
○電車の中での子どもたちの様子を見て，おじさんや周りの人はどう思ったでしょう。
◎子どもたちが電車から降りていくとき，おじさんや周りの人は，どうしてにこにこしながら見ていたのでしょう。
〇おじさんからの手紙をもらって，子どもたちはどんなことを思ったでしょう。
○みんなで使う場所では、どんな気持ちで過ごせばよいのでしょうか。
○今日の学習で気付いたことや、これからどのように過ごしていきたいか、ワークシートに書き、発表しましょう。</t>
    <rPh sb="200" eb="201">
      <t>ツカ</t>
    </rPh>
    <rPh sb="202" eb="204">
      <t>バショ</t>
    </rPh>
    <rPh sb="210" eb="212">
      <t>キモ</t>
    </rPh>
    <rPh sb="214" eb="215">
      <t>ス</t>
    </rPh>
    <phoneticPr fontId="4"/>
  </si>
  <si>
    <t>本ががりさんとして働くことが、みんなのためになることに気づき，進んで働こうとする態度を育てる。</t>
    <rPh sb="0" eb="1">
      <t>ホン</t>
    </rPh>
    <rPh sb="9" eb="10">
      <t>ハタラ</t>
    </rPh>
    <rPh sb="43" eb="44">
      <t>ソダ</t>
    </rPh>
    <phoneticPr fontId="4"/>
  </si>
  <si>
    <t>○学校や家で、どんな仕事をしていますか。
○いつも、どんな気持ちで取り組んでいますか。
○きょう子さんたちは、どんな気持ちで、毎日本の整理をしているのでしょう。
○昼休みに、友だちが遊んでいるのをながめる二人は、どんな気持ちになったでしょう。
◎顔を見合わせ、にっこりとほほえんだ二人は、どんなことを考えたでしょう。
○学校や家のしごとをどんなふうにやっていきたいですか。理由も考えてみましょう。
○教師の話を聞く。</t>
    <rPh sb="1" eb="3">
      <t>ガッコウ</t>
    </rPh>
    <rPh sb="4" eb="5">
      <t>イエ</t>
    </rPh>
    <rPh sb="10" eb="12">
      <t>シゴト</t>
    </rPh>
    <rPh sb="29" eb="31">
      <t>キモ</t>
    </rPh>
    <rPh sb="33" eb="34">
      <t>ト</t>
    </rPh>
    <rPh sb="35" eb="36">
      <t>ク</t>
    </rPh>
    <rPh sb="48" eb="49">
      <t>コ</t>
    </rPh>
    <rPh sb="58" eb="60">
      <t>キモ</t>
    </rPh>
    <rPh sb="63" eb="65">
      <t>マイニチ</t>
    </rPh>
    <rPh sb="65" eb="66">
      <t>ホン</t>
    </rPh>
    <rPh sb="67" eb="69">
      <t>セイリ</t>
    </rPh>
    <rPh sb="82" eb="84">
      <t>ヒルヤス</t>
    </rPh>
    <rPh sb="87" eb="88">
      <t>トモ</t>
    </rPh>
    <rPh sb="91" eb="92">
      <t>アソ</t>
    </rPh>
    <rPh sb="102" eb="104">
      <t>フタリ</t>
    </rPh>
    <rPh sb="109" eb="111">
      <t>キモ</t>
    </rPh>
    <rPh sb="123" eb="124">
      <t>カオ</t>
    </rPh>
    <rPh sb="125" eb="127">
      <t>ミア</t>
    </rPh>
    <rPh sb="140" eb="142">
      <t>フタリ</t>
    </rPh>
    <rPh sb="150" eb="151">
      <t>カンガ</t>
    </rPh>
    <rPh sb="160" eb="162">
      <t>ガッコウ</t>
    </rPh>
    <rPh sb="163" eb="164">
      <t>イエ</t>
    </rPh>
    <rPh sb="186" eb="188">
      <t>リユウ</t>
    </rPh>
    <rPh sb="189" eb="190">
      <t>カンガ</t>
    </rPh>
    <rPh sb="203" eb="204">
      <t>ハナシ</t>
    </rPh>
    <rPh sb="205" eb="206">
      <t>キ</t>
    </rPh>
    <phoneticPr fontId="4"/>
  </si>
  <si>
    <t>本がかりさん　
がんばって　
いるね</t>
    <phoneticPr fontId="4"/>
  </si>
  <si>
    <t>C</t>
    <phoneticPr fontId="4"/>
  </si>
  <si>
    <t>みんなの　ために</t>
    <phoneticPr fontId="4"/>
  </si>
  <si>
    <t>○えこひいきってどんなことですか。
○たくさんの花を折ったとき，ぽんきちとわんたは，どんな気持ちになったでしょう。
○ぴょんたはどうして「ぽんきちがやった。」と言ったのでしょうか。
○おおいそぎでみんなのところへ走りながら、ぴょんたはどんなことを考えていたのでしょう。　　　　　　　　　　　　　　　　　　　　　　　　　　　　　　　　　　　　　　　〇ぴょんたは、走って行ってどうしたのかこの続きをやってみましょう。
○えこひいきにならないためには、何が大切なのでしょう。　　　　　　　　　　　　　　　○今日の学習で気付いたことや、これからどのように過ごしていきたいか、ワークシートに書き、発表しましょう。</t>
    <rPh sb="80" eb="81">
      <t>イ</t>
    </rPh>
    <rPh sb="106" eb="107">
      <t>ハシ</t>
    </rPh>
    <rPh sb="123" eb="124">
      <t>カンガ</t>
    </rPh>
    <rPh sb="180" eb="181">
      <t>ハシ</t>
    </rPh>
    <rPh sb="183" eb="184">
      <t>イ</t>
    </rPh>
    <rPh sb="194" eb="195">
      <t>ツヅ</t>
    </rPh>
    <rPh sb="223" eb="224">
      <t>ナニ</t>
    </rPh>
    <rPh sb="225" eb="227">
      <t>タイセツ</t>
    </rPh>
    <phoneticPr fontId="4"/>
  </si>
  <si>
    <t>タヒチからの　
友だち</t>
    <phoneticPr fontId="4"/>
  </si>
  <si>
    <t>タヒチから来たアイトと友達になれた「ぼく」の気持ちを考えることを通して，他国の人々や文化に親しもうとする心情を育てる。</t>
    <phoneticPr fontId="4"/>
  </si>
  <si>
    <t>○みなさんは、タヒチという南の島を知っていますか。
○アイトがはじめて「ぼく」のうちにやって来たとき，「ぼく」はどんな気持ちだったでしょう。
○じゃんけんをしたり，トランプをしたりしてアイトと遊んでいるとき，「ぼく」はどんな気持ちだったでしょう。
○アイトからタヒチの絵はがきを見せてもらったとき，「ぼく」はどんなことを思ったでしょう。
◎空港でアイトと別れるとき，「ぼく」はどんなことを思ったでしょう。
○外国から友だちが来たらどうしますか。
○今日の学習で思ったことや、考えたことをワークシートに書き、発表しましょう。</t>
    <rPh sb="204" eb="206">
      <t>ガイコク</t>
    </rPh>
    <rPh sb="208" eb="209">
      <t>トモ</t>
    </rPh>
    <rPh sb="212" eb="213">
      <t>キ</t>
    </rPh>
    <phoneticPr fontId="4"/>
  </si>
  <si>
    <t>○みなさんは，どんな花火を見たことがありますか。
○長岡の大花火大会で，はじめの花火が白いのは、なぜでしょう。
◎長岡花火に込められた思いや，願いを考えてみましょう。
○長岡花火に込められた願いを知って，ゆうとはどんな気持ちになったでしょう。
○藤岡には，どんなお祭りがあるのでしょう。
○今日の学習で思ったことや、考えたことをワークシートに書き、発表しましょう。</t>
    <rPh sb="123" eb="125">
      <t>フジオカ</t>
    </rPh>
    <rPh sb="145" eb="147">
      <t>キョウ</t>
    </rPh>
    <rPh sb="148" eb="150">
      <t>ガクシュウ</t>
    </rPh>
    <rPh sb="151" eb="152">
      <t>オモ</t>
    </rPh>
    <rPh sb="158" eb="159">
      <t>カンガ</t>
    </rPh>
    <rPh sb="171" eb="172">
      <t>カ</t>
    </rPh>
    <rPh sb="174" eb="176">
      <t>ハッピョウ</t>
    </rPh>
    <phoneticPr fontId="4"/>
  </si>
  <si>
    <t>花火に　
こめられた　
ねがい</t>
    <phoneticPr fontId="4"/>
  </si>
  <si>
    <t>ちいきの　ぎょうじに　
したしむ</t>
    <phoneticPr fontId="4"/>
  </si>
  <si>
    <t>どうぶつの　
かくれんぼ</t>
    <phoneticPr fontId="4"/>
  </si>
  <si>
    <t>D</t>
    <phoneticPr fontId="4"/>
  </si>
  <si>
    <t>感動，畏敬の念</t>
    <phoneticPr fontId="4"/>
  </si>
  <si>
    <t>○写真を見て，隠れている動物を見つけましょう。
○動物たちは，どうして隠れているのでしょう。
○「ぼく」はどんな気持ちで「目だっちゃうね。」と言っているのでしょう。
○「うまくできてるね。」とは何がうまくできてるのでしょう。
◎どうして，そんなにうまい具合に模様があるのでしょう。
○自然には不思議な力がありますね。他にどんな不思議な力があるでしょう。
○今日の学習で気付いたことや、これからどのように過ごしていきたいか、ワークシートに書き、発表しましょう。</t>
    <phoneticPr fontId="4"/>
  </si>
  <si>
    <t>○みなさんは，どんな虫や植物を育てたことがありますか。
○アンリ・ファーブルは、どんな子どもでしたか。
○大人になってからのファーブルは，どんな思いでたくさんの虫を調べ続けたのだろう。
◎ファーブルは，なぜ，観察が終わった虫を逃がしてあげたのだろう。
○今日の学習を通してどのように思いますか。
○今日の学習で気付いたことや、これからどのように過ごしていきたいか、ワークシートに書き、発表しましょう。</t>
    <rPh sb="12" eb="14">
      <t>ショクブツ</t>
    </rPh>
    <rPh sb="15" eb="16">
      <t>ソダ</t>
    </rPh>
    <rPh sb="72" eb="73">
      <t>オモ</t>
    </rPh>
    <rPh sb="80" eb="81">
      <t>ムシ</t>
    </rPh>
    <rPh sb="82" eb="83">
      <t>シラ</t>
    </rPh>
    <rPh sb="84" eb="85">
      <t>ツヅ</t>
    </rPh>
    <rPh sb="104" eb="106">
      <t>カンサツ</t>
    </rPh>
    <rPh sb="107" eb="108">
      <t>オ</t>
    </rPh>
    <rPh sb="111" eb="112">
      <t>ムシ</t>
    </rPh>
    <rPh sb="113" eb="114">
      <t>ニ</t>
    </rPh>
    <rPh sb="127" eb="129">
      <t>キョウ</t>
    </rPh>
    <rPh sb="130" eb="132">
      <t>ガクシュウ</t>
    </rPh>
    <rPh sb="133" eb="134">
      <t>トオ</t>
    </rPh>
    <rPh sb="141" eb="142">
      <t>オモ</t>
    </rPh>
    <phoneticPr fontId="4"/>
  </si>
  <si>
    <t>虫が　大すき
－アンリ・ファーブル－</t>
    <phoneticPr fontId="4"/>
  </si>
  <si>
    <t>生きて　いる</t>
    <rPh sb="0" eb="1">
      <t>イ</t>
    </rPh>
    <phoneticPr fontId="4"/>
  </si>
  <si>
    <t>○大きくなったなと思ったことはありますか。
○洋服が着られなくなったミーちゃんは，どんなことを思っているのでしょう。
○「あらあら，もうきられなくなっちゃったのね。」とお母さんに言われたとき，ミーちゃんは，お母さんにどんなことを話したのでしょう。
◎お母さんに「いいえ，ミーちゃんのほうが大きくなったのよ」と言われたとき，ミーちゃんはどんな気持ちだったのでしょう。
○お母さんは，どんな気持ちだったのでしょう。
○自分が大きくなったなと思うのは，どんなときでしょう。
○教師の説話。</t>
    <rPh sb="126" eb="127">
      <t>カア</t>
    </rPh>
    <rPh sb="144" eb="145">
      <t>オオ</t>
    </rPh>
    <rPh sb="154" eb="155">
      <t>イ</t>
    </rPh>
    <rPh sb="170" eb="172">
      <t>キモ</t>
    </rPh>
    <rPh sb="193" eb="195">
      <t>キモ</t>
    </rPh>
    <rPh sb="235" eb="237">
      <t>キョウシ</t>
    </rPh>
    <rPh sb="238" eb="240">
      <t>セツワ</t>
    </rPh>
    <phoneticPr fontId="4"/>
  </si>
  <si>
    <t>大きく　なったね</t>
    <phoneticPr fontId="4"/>
  </si>
  <si>
    <t>大きくなるということは自分が生きているあかしであることに気づき，生命を大切にしようとする心情を育てる。</t>
    <phoneticPr fontId="4"/>
  </si>
  <si>
    <t>やくそく</t>
    <phoneticPr fontId="4"/>
  </si>
  <si>
    <t>たいせつな　いのち</t>
    <phoneticPr fontId="4"/>
  </si>
  <si>
    <t>自分の命は自分だけのものではなく，多くの人の思いを受けていることに気づき，かけがえのない命を大切にしていこうとする心情を育てる。</t>
    <phoneticPr fontId="4"/>
  </si>
  <si>
    <t xml:space="preserve">○命と聞いてどう思いますか。
○道路にたおれてしまったとき，「わたし」はどう思ったでしょう。
○お母さんや弟は，どうして泣いていたのでしょう。
◎たくさんの人が病院に駆けつけてくれたことを知って，「わたし」はどんなことを思ったでしょう。
○どんな気持ちで「わたし」は，自分と約束をしたのでしょう。
○自分の命は，自分だけのものなのでしょうか。
○今日の学習で思ったことや考えたことをワークシートに書きましょう。 </t>
    <rPh sb="3" eb="4">
      <t>キ</t>
    </rPh>
    <rPh sb="8" eb="9">
      <t>オモ</t>
    </rPh>
    <phoneticPr fontId="4"/>
  </si>
  <si>
    <t>○夏休みに親戚の家に行くとき，何が楽しみですか。
○おじいちゃんに「今日から家族の一員だな。」と言われた「ぼく」は，どんなことを考えたでしょう。
○起きたくないと言い張って，布団にもぐりこんでいるとき，「ぼく」は心の中でどんなことをつぶやいていたのでしょう。
◎おばあちゃんから「家族の一員なの。」と言われて，「ぼく」はどんなことを考えたでしょう。
○家族の一員として，どんな役割がありますか。
○家族にしてもらってうれしかったこと，家族のためにやっていること，そのことへの思いなどを語る。</t>
  </si>
  <si>
    <t>○友達の関係を支えるものは何でしょう。
○励ましの手紙とお金をもらったとき，デューラーはどんなことを考えたのでしょう。
○手をにぎりしめたまま，泣きだしたデューラーはどんな気持ちだったのでしょう。
◎「いのる手」には，２人のどんな思いが込められているのでしょう。
○友達がいる喜びとは，どんなところにあるでしょう。
○教師自身が友達がいてよかったと思えたエピソードを紹介する。</t>
  </si>
  <si>
    <t>○「やってはいけないこと」には，どんなことがありますか。
○ユミの万引きを見て，「あっ。」と声をあげたさち子は，どんな気持ちだったでしょう。
◎なぜ、断ることは難しいのでしょう。
○断るには、どんな心が必要でしょう。</t>
    <rPh sb="75" eb="76">
      <t>コトワ</t>
    </rPh>
    <rPh sb="80" eb="81">
      <t>ムズカ</t>
    </rPh>
    <rPh sb="91" eb="92">
      <t>コトワ</t>
    </rPh>
    <rPh sb="99" eb="100">
      <t>ココロ</t>
    </rPh>
    <rPh sb="101" eb="103">
      <t>ヒツヨウ</t>
    </rPh>
    <phoneticPr fontId="5"/>
  </si>
  <si>
    <t>○尾瀬の自然を見て、どう思いましたか。
○齊藤さんは，どのような人ですか。
○傷ついたオオワシは，何と言いたかったのでしょう。
○オオワシが事故にあったとき、齊藤さんはどんなことを考えたでしょう。
○住民は、停電になった時、どんなことを思っていたでしょう。
◎齊藤さんは、どのような思いで、電力会社にメッセージを届けたのでしょう。</t>
    <rPh sb="1" eb="3">
      <t>オゼ</t>
    </rPh>
    <rPh sb="4" eb="6">
      <t>シゼン</t>
    </rPh>
    <rPh sb="7" eb="8">
      <t>ミ</t>
    </rPh>
    <rPh sb="12" eb="13">
      <t>オモ</t>
    </rPh>
    <rPh sb="70" eb="72">
      <t>ジコ</t>
    </rPh>
    <rPh sb="79" eb="81">
      <t>サイトウ</t>
    </rPh>
    <rPh sb="90" eb="91">
      <t>カンガ</t>
    </rPh>
    <rPh sb="100" eb="102">
      <t>ジュウミン</t>
    </rPh>
    <rPh sb="104" eb="106">
      <t>テイデン</t>
    </rPh>
    <rPh sb="110" eb="111">
      <t>トキ</t>
    </rPh>
    <rPh sb="118" eb="119">
      <t>オモ</t>
    </rPh>
    <rPh sb="130" eb="132">
      <t>サイトウ</t>
    </rPh>
    <rPh sb="141" eb="142">
      <t>オモ</t>
    </rPh>
    <rPh sb="145" eb="147">
      <t>デンリョク</t>
    </rPh>
    <rPh sb="147" eb="149">
      <t>ガイシャ</t>
    </rPh>
    <rPh sb="156" eb="157">
      <t>トド</t>
    </rPh>
    <phoneticPr fontId="5"/>
  </si>
  <si>
    <t>○バス旅行で楽しみなことは何ですか。
○グループを決めるとき，なおみさんが仲間外しに遭っていることに気づいた「わたし」はどんなことを思いましたか。
○自分が「わたし」の立場だったら、なおみさんをグループに入れますか。
◎「わたしは、とっても明るい気持ちになりました。」と思いましたが、どうしてこのような気持ちになったのですか。
○正しいと思うことを実行するために、大切なことは何でしょう。</t>
    <rPh sb="3" eb="5">
      <t>リョコウ</t>
    </rPh>
    <rPh sb="6" eb="7">
      <t>タノ</t>
    </rPh>
    <rPh sb="13" eb="14">
      <t>ナン</t>
    </rPh>
    <rPh sb="75" eb="77">
      <t>ジブン</t>
    </rPh>
    <rPh sb="84" eb="86">
      <t>タチバ</t>
    </rPh>
    <rPh sb="102" eb="103">
      <t>イ</t>
    </rPh>
    <rPh sb="120" eb="121">
      <t>アカ</t>
    </rPh>
    <rPh sb="123" eb="125">
      <t>キモ</t>
    </rPh>
    <rPh sb="135" eb="136">
      <t>オモ</t>
    </rPh>
    <rPh sb="151" eb="153">
      <t>キモ</t>
    </rPh>
    <rPh sb="165" eb="166">
      <t>タダ</t>
    </rPh>
    <rPh sb="169" eb="170">
      <t>オモ</t>
    </rPh>
    <rPh sb="174" eb="176">
      <t>ジッコウ</t>
    </rPh>
    <rPh sb="182" eb="184">
      <t>タイセツ</t>
    </rPh>
    <rPh sb="188" eb="189">
      <t>ナン</t>
    </rPh>
    <phoneticPr fontId="5"/>
  </si>
  <si>
    <t>○いじりといじめは，どこがどう違うのでしょうか。
○「今の，笑っていいのかな。」と言ったみかさんは，何が問題だと思ったのでしょう。
○みんながまさるくんの間違いを笑ったことについて、どう思いますか。
◎いじりといじめとは，どこがちがうのでしょうか。
○いじり以外に、いじめにつながりそうな行為はあるでしょうか。
○今日の授業を通して考えたことを書きましょう。</t>
    <rPh sb="77" eb="79">
      <t>マチガ</t>
    </rPh>
    <rPh sb="81" eb="82">
      <t>ワラ</t>
    </rPh>
    <rPh sb="93" eb="94">
      <t>オモ</t>
    </rPh>
    <rPh sb="129" eb="131">
      <t>イガイ</t>
    </rPh>
    <rPh sb="144" eb="146">
      <t>コウイ</t>
    </rPh>
    <rPh sb="157" eb="159">
      <t>キョウ</t>
    </rPh>
    <rPh sb="160" eb="162">
      <t>ジュギョウ</t>
    </rPh>
    <rPh sb="163" eb="164">
      <t>トオ</t>
    </rPh>
    <rPh sb="166" eb="167">
      <t>カンガ</t>
    </rPh>
    <rPh sb="172" eb="173">
      <t>カ</t>
    </rPh>
    <phoneticPr fontId="5"/>
  </si>
  <si>
    <t>○友達の間違いに気づいたら，どうしますか。
○正子さんから手紙をもらったとき，ひろ子はどんな気持ちになったでしょう。
◎母と兄の意見を聞いて、自分だったらどうしますか。
○自分だったら、友達にどうしてほしいですか。
○友達だったら、どうすることが大切ですか。
○友達の話を聞いて、考えたことを書きましょう。</t>
    <rPh sb="60" eb="61">
      <t>ハハ</t>
    </rPh>
    <rPh sb="62" eb="63">
      <t>アニ</t>
    </rPh>
    <rPh sb="64" eb="66">
      <t>イケン</t>
    </rPh>
    <rPh sb="67" eb="68">
      <t>キ</t>
    </rPh>
    <rPh sb="71" eb="73">
      <t>ジブン</t>
    </rPh>
    <rPh sb="86" eb="88">
      <t>ジブン</t>
    </rPh>
    <rPh sb="93" eb="95">
      <t>トモダチ</t>
    </rPh>
    <rPh sb="109" eb="111">
      <t>トモダチ</t>
    </rPh>
    <rPh sb="123" eb="125">
      <t>タイセツ</t>
    </rPh>
    <rPh sb="131" eb="133">
      <t>トモダチ</t>
    </rPh>
    <rPh sb="134" eb="135">
      <t>ハナシ</t>
    </rPh>
    <rPh sb="136" eb="137">
      <t>キ</t>
    </rPh>
    <rPh sb="140" eb="141">
      <t>カンガ</t>
    </rPh>
    <rPh sb="146" eb="147">
      <t>カ</t>
    </rPh>
    <phoneticPr fontId="5"/>
  </si>
  <si>
    <t>○危険な目にあったことはありますか。
○自転車が得意なはるきは、どんな気持ちで交通安全教室が始まるのを待っていたのでしょう。
○この話で、問題点はどこでしょう。
◎どうして事故にあってしまったのでしょう。
○安全に気を付けて生活していくためには、どのような心が必要でしょうか。また、その心は、どのような心構えで育っていくでしょうか。
○今日の授業を通して考えたことを書きましょう。</t>
    <rPh sb="1" eb="3">
      <t>キケン</t>
    </rPh>
    <rPh sb="4" eb="5">
      <t>メ</t>
    </rPh>
    <rPh sb="20" eb="23">
      <t>ジテンシャ</t>
    </rPh>
    <rPh sb="24" eb="26">
      <t>トクイ</t>
    </rPh>
    <rPh sb="35" eb="37">
      <t>キモ</t>
    </rPh>
    <rPh sb="39" eb="41">
      <t>コウツウ</t>
    </rPh>
    <rPh sb="41" eb="43">
      <t>アンゼン</t>
    </rPh>
    <rPh sb="43" eb="45">
      <t>キョウシツ</t>
    </rPh>
    <rPh sb="46" eb="47">
      <t>ハジ</t>
    </rPh>
    <rPh sb="51" eb="52">
      <t>マ</t>
    </rPh>
    <rPh sb="66" eb="67">
      <t>ハナシ</t>
    </rPh>
    <rPh sb="69" eb="72">
      <t>モンダイテン</t>
    </rPh>
    <rPh sb="86" eb="88">
      <t>ジコ</t>
    </rPh>
    <rPh sb="104" eb="106">
      <t>アンゼン</t>
    </rPh>
    <rPh sb="107" eb="108">
      <t>キ</t>
    </rPh>
    <rPh sb="109" eb="110">
      <t>ツ</t>
    </rPh>
    <rPh sb="112" eb="114">
      <t>セイカツ</t>
    </rPh>
    <rPh sb="128" eb="129">
      <t>ココロ</t>
    </rPh>
    <rPh sb="130" eb="132">
      <t>ヒツヨウ</t>
    </rPh>
    <rPh sb="143" eb="144">
      <t>ココロ</t>
    </rPh>
    <rPh sb="151" eb="153">
      <t>ココロガマ</t>
    </rPh>
    <rPh sb="155" eb="156">
      <t>ソダ</t>
    </rPh>
    <rPh sb="168" eb="170">
      <t>キョウ</t>
    </rPh>
    <rPh sb="171" eb="173">
      <t>ジュギョウ</t>
    </rPh>
    <rPh sb="174" eb="175">
      <t>トオ</t>
    </rPh>
    <rPh sb="177" eb="178">
      <t>カンガ</t>
    </rPh>
    <rPh sb="183" eb="184">
      <t>カ</t>
    </rPh>
    <phoneticPr fontId="5"/>
  </si>
  <si>
    <t>○人の心の中にあるものの話です。
○「おっかあ、おらはいらねえから、そよさ買ってやれ。」と言ったあやは、どんなことを考えていたでしょう。
○双子の兄の話を聞いた時、あやはどんなことを思ったでしょう。
○花さき山に花が咲く理由を聞いたあやは、どんなことを考えたでしょう。
○花さき山で、自分の花が咲いたと思うのはどんな時ですか。
◎今日の授業を通して、どういう心をもっていたいと思いましたか。それはなぜですか。
○美しい話を紹介する。</t>
    <rPh sb="1" eb="2">
      <t>ヒト</t>
    </rPh>
    <rPh sb="3" eb="4">
      <t>ココロ</t>
    </rPh>
    <rPh sb="5" eb="6">
      <t>ナカ</t>
    </rPh>
    <rPh sb="12" eb="13">
      <t>ハナシ</t>
    </rPh>
    <rPh sb="37" eb="38">
      <t>カ</t>
    </rPh>
    <rPh sb="45" eb="46">
      <t>イ</t>
    </rPh>
    <rPh sb="58" eb="59">
      <t>カンガ</t>
    </rPh>
    <rPh sb="70" eb="72">
      <t>フタゴ</t>
    </rPh>
    <rPh sb="73" eb="74">
      <t>アニ</t>
    </rPh>
    <rPh sb="75" eb="76">
      <t>ハナシ</t>
    </rPh>
    <rPh sb="77" eb="78">
      <t>キ</t>
    </rPh>
    <rPh sb="80" eb="81">
      <t>トキ</t>
    </rPh>
    <rPh sb="91" eb="92">
      <t>オモ</t>
    </rPh>
    <rPh sb="101" eb="102">
      <t>ハナ</t>
    </rPh>
    <rPh sb="104" eb="105">
      <t>ヤマ</t>
    </rPh>
    <rPh sb="106" eb="107">
      <t>ハナ</t>
    </rPh>
    <rPh sb="108" eb="109">
      <t>サ</t>
    </rPh>
    <rPh sb="110" eb="112">
      <t>リユウ</t>
    </rPh>
    <rPh sb="113" eb="114">
      <t>キ</t>
    </rPh>
    <rPh sb="126" eb="127">
      <t>カンガ</t>
    </rPh>
    <rPh sb="136" eb="137">
      <t>ハナ</t>
    </rPh>
    <rPh sb="139" eb="140">
      <t>ヤマ</t>
    </rPh>
    <rPh sb="142" eb="144">
      <t>ジブン</t>
    </rPh>
    <rPh sb="145" eb="146">
      <t>ハナ</t>
    </rPh>
    <rPh sb="147" eb="148">
      <t>サ</t>
    </rPh>
    <rPh sb="151" eb="152">
      <t>オモ</t>
    </rPh>
    <rPh sb="158" eb="159">
      <t>トキ</t>
    </rPh>
    <rPh sb="165" eb="167">
      <t>キョウ</t>
    </rPh>
    <rPh sb="168" eb="170">
      <t>ジュギョウ</t>
    </rPh>
    <rPh sb="171" eb="172">
      <t>トオ</t>
    </rPh>
    <rPh sb="179" eb="180">
      <t>ココロ</t>
    </rPh>
    <rPh sb="188" eb="189">
      <t>オモ</t>
    </rPh>
    <rPh sb="206" eb="207">
      <t>ウツク</t>
    </rPh>
    <rPh sb="209" eb="210">
      <t>ハナシ</t>
    </rPh>
    <rPh sb="211" eb="213">
      <t>ショウカイ</t>
    </rPh>
    <phoneticPr fontId="5"/>
  </si>
  <si>
    <t>○人が見ていないとき「ずるをしちゃえ。」と思ったことはありますか。どんな時にそう思いましたか。なぜそう思いましたか。
○五分と五分の勝負の最中，新次はどんなことを思ったでしょう。
○伊三郎おじさんが席を外したとき，新次にささやいてきた「二つの心」は何と言っていたでしょうか。
◎新次の傘を持つ手に涙がこぼれたのは，どんな気持ちが込み上げてきたからでしょう。
○天使が勝つにはどんな心があればよいでしょう。
○今日の授業を通して考えたことを書きましょう。</t>
    <rPh sb="36" eb="37">
      <t>トキ</t>
    </rPh>
    <rPh sb="40" eb="41">
      <t>オモ</t>
    </rPh>
    <rPh sb="51" eb="52">
      <t>オモ</t>
    </rPh>
    <rPh sb="180" eb="182">
      <t>テンシ</t>
    </rPh>
    <rPh sb="183" eb="184">
      <t>カ</t>
    </rPh>
    <rPh sb="190" eb="191">
      <t>ココロ</t>
    </rPh>
    <rPh sb="204" eb="206">
      <t>キョウ</t>
    </rPh>
    <rPh sb="207" eb="209">
      <t>ジュギョウ</t>
    </rPh>
    <rPh sb="210" eb="211">
      <t>トオ</t>
    </rPh>
    <rPh sb="213" eb="214">
      <t>カンガ</t>
    </rPh>
    <rPh sb="219" eb="220">
      <t>カ</t>
    </rPh>
    <phoneticPr fontId="5"/>
  </si>
  <si>
    <t>国語科
社会科
算数科
音楽科
図工科
体育科
学校行事</t>
    <rPh sb="0" eb="2">
      <t>コクゴ</t>
    </rPh>
    <rPh sb="2" eb="3">
      <t>カ</t>
    </rPh>
    <rPh sb="4" eb="7">
      <t>シャカイカ</t>
    </rPh>
    <rPh sb="8" eb="11">
      <t>サンスウカ</t>
    </rPh>
    <rPh sb="12" eb="15">
      <t>オンガクカ</t>
    </rPh>
    <rPh sb="16" eb="18">
      <t>ズコウ</t>
    </rPh>
    <rPh sb="18" eb="19">
      <t>カ</t>
    </rPh>
    <rPh sb="20" eb="22">
      <t>タイイク</t>
    </rPh>
    <rPh sb="22" eb="23">
      <t>カ</t>
    </rPh>
    <rPh sb="24" eb="26">
      <t>ガッコウ</t>
    </rPh>
    <rPh sb="26" eb="28">
      <t>ギョウジ</t>
    </rPh>
    <phoneticPr fontId="4"/>
  </si>
  <si>
    <t>国語科
社会科
算数科
音楽科
図工科
体育科
学校行事</t>
    <phoneticPr fontId="4"/>
  </si>
  <si>
    <t>特別活動
学校行事
音楽科
図工科</t>
    <rPh sb="0" eb="2">
      <t>トクベツ</t>
    </rPh>
    <rPh sb="2" eb="4">
      <t>カツドウ</t>
    </rPh>
    <rPh sb="5" eb="7">
      <t>ガッコウ</t>
    </rPh>
    <rPh sb="7" eb="9">
      <t>ギョウジ</t>
    </rPh>
    <rPh sb="10" eb="13">
      <t>オンガクカ</t>
    </rPh>
    <rPh sb="14" eb="16">
      <t>ズコウ</t>
    </rPh>
    <rPh sb="16" eb="17">
      <t>カ</t>
    </rPh>
    <phoneticPr fontId="4"/>
  </si>
  <si>
    <t>特別活動
音楽科
体育科</t>
    <rPh sb="0" eb="2">
      <t>トクベツ</t>
    </rPh>
    <rPh sb="2" eb="4">
      <t>カツドウ</t>
    </rPh>
    <rPh sb="5" eb="8">
      <t>オンガクカ</t>
    </rPh>
    <rPh sb="9" eb="11">
      <t>タイイク</t>
    </rPh>
    <rPh sb="11" eb="12">
      <t>カ</t>
    </rPh>
    <phoneticPr fontId="4"/>
  </si>
  <si>
    <t>特別活動
音楽科
体育科</t>
    <phoneticPr fontId="4"/>
  </si>
  <si>
    <t>特別活動
音楽科
体育科</t>
    <phoneticPr fontId="4"/>
  </si>
  <si>
    <t>学校行事
社会科
総合的な学習の時間</t>
    <rPh sb="0" eb="2">
      <t>ガッコウ</t>
    </rPh>
    <rPh sb="2" eb="4">
      <t>ギョウジ</t>
    </rPh>
    <rPh sb="5" eb="8">
      <t>シャカイカ</t>
    </rPh>
    <rPh sb="9" eb="11">
      <t>ソウゴウ</t>
    </rPh>
    <rPh sb="11" eb="12">
      <t>テキ</t>
    </rPh>
    <rPh sb="13" eb="15">
      <t>ガクシュウ</t>
    </rPh>
    <rPh sb="16" eb="18">
      <t>ジカン</t>
    </rPh>
    <phoneticPr fontId="4"/>
  </si>
  <si>
    <t>学校行事
社会科
総合的な学習の時間</t>
    <phoneticPr fontId="4"/>
  </si>
  <si>
    <t>学校行事
特別活動
社会科</t>
    <rPh sb="0" eb="2">
      <t>ガッコウ</t>
    </rPh>
    <rPh sb="2" eb="4">
      <t>ギョウジ</t>
    </rPh>
    <rPh sb="5" eb="7">
      <t>トクベツ</t>
    </rPh>
    <rPh sb="7" eb="9">
      <t>カツドウ</t>
    </rPh>
    <rPh sb="10" eb="13">
      <t>シャカイカ</t>
    </rPh>
    <phoneticPr fontId="4"/>
  </si>
  <si>
    <t>学校行事
特別活動
国語科
音楽科</t>
    <rPh sb="0" eb="2">
      <t>ガッコウ</t>
    </rPh>
    <rPh sb="2" eb="4">
      <t>ギョウジ</t>
    </rPh>
    <rPh sb="5" eb="7">
      <t>トクベツ</t>
    </rPh>
    <rPh sb="7" eb="9">
      <t>カツドウ</t>
    </rPh>
    <rPh sb="10" eb="12">
      <t>コクゴ</t>
    </rPh>
    <rPh sb="12" eb="13">
      <t>カ</t>
    </rPh>
    <rPh sb="14" eb="17">
      <t>オンガクカ</t>
    </rPh>
    <phoneticPr fontId="4"/>
  </si>
  <si>
    <t>学校行事
特別活動
国語科
音楽科</t>
    <phoneticPr fontId="4"/>
  </si>
  <si>
    <t>学校行事
特別活動
体育科</t>
    <rPh sb="0" eb="2">
      <t>ガッコウ</t>
    </rPh>
    <rPh sb="2" eb="4">
      <t>ギョウジ</t>
    </rPh>
    <rPh sb="5" eb="7">
      <t>トクベツ</t>
    </rPh>
    <rPh sb="7" eb="9">
      <t>カツドウ</t>
    </rPh>
    <rPh sb="10" eb="12">
      <t>タイイク</t>
    </rPh>
    <rPh sb="12" eb="13">
      <t>カ</t>
    </rPh>
    <phoneticPr fontId="4"/>
  </si>
  <si>
    <t>学校行事
特別活動
体育科</t>
    <phoneticPr fontId="4"/>
  </si>
  <si>
    <t>学校行事
理科
音楽科
図工科
体育科</t>
    <rPh sb="0" eb="2">
      <t>ガッコウ</t>
    </rPh>
    <rPh sb="2" eb="4">
      <t>ギョウジ</t>
    </rPh>
    <rPh sb="5" eb="7">
      <t>リカ</t>
    </rPh>
    <rPh sb="8" eb="11">
      <t>オンガクカ</t>
    </rPh>
    <rPh sb="12" eb="14">
      <t>ズコウ</t>
    </rPh>
    <rPh sb="14" eb="15">
      <t>カ</t>
    </rPh>
    <rPh sb="16" eb="18">
      <t>タイイク</t>
    </rPh>
    <rPh sb="18" eb="19">
      <t>カ</t>
    </rPh>
    <phoneticPr fontId="4"/>
  </si>
  <si>
    <t>学校行事
理科
音楽科
図工科
体育科</t>
    <phoneticPr fontId="4"/>
  </si>
  <si>
    <t>学校行事
社会科
総合的な学習の時間
外国語活動</t>
    <rPh sb="0" eb="2">
      <t>ガッコウ</t>
    </rPh>
    <rPh sb="2" eb="4">
      <t>ギョウジ</t>
    </rPh>
    <rPh sb="5" eb="8">
      <t>シャカイカ</t>
    </rPh>
    <rPh sb="9" eb="11">
      <t>ソウゴウ</t>
    </rPh>
    <rPh sb="11" eb="12">
      <t>テキ</t>
    </rPh>
    <rPh sb="13" eb="15">
      <t>ガクシュウ</t>
    </rPh>
    <rPh sb="16" eb="18">
      <t>ジカン</t>
    </rPh>
    <rPh sb="19" eb="22">
      <t>ガイコクゴ</t>
    </rPh>
    <rPh sb="22" eb="24">
      <t>カツドウ</t>
    </rPh>
    <phoneticPr fontId="4"/>
  </si>
  <si>
    <t>学校行事
社会科
総合的な学習の時間
外国語活動</t>
    <phoneticPr fontId="4"/>
  </si>
  <si>
    <t>学校行事
特別活動
国語科</t>
    <rPh sb="0" eb="4">
      <t>ガッコウギョウジ</t>
    </rPh>
    <rPh sb="5" eb="7">
      <t>トクベツ</t>
    </rPh>
    <rPh sb="7" eb="9">
      <t>カツドウ</t>
    </rPh>
    <rPh sb="10" eb="12">
      <t>コクゴ</t>
    </rPh>
    <rPh sb="12" eb="13">
      <t>カ</t>
    </rPh>
    <phoneticPr fontId="4"/>
  </si>
  <si>
    <t>特別活動
音楽科</t>
    <phoneticPr fontId="4"/>
  </si>
  <si>
    <t>学校行事
国語科
算数科
音楽科</t>
    <rPh sb="0" eb="4">
      <t>ガッコウギョウジ</t>
    </rPh>
    <rPh sb="5" eb="8">
      <t>コクゴカ</t>
    </rPh>
    <rPh sb="9" eb="12">
      <t>サンスウカ</t>
    </rPh>
    <rPh sb="13" eb="16">
      <t>オンガクカ</t>
    </rPh>
    <phoneticPr fontId="4"/>
  </si>
  <si>
    <t>学校行事
社会科</t>
    <rPh sb="0" eb="4">
      <t>ガッコウギョウジ</t>
    </rPh>
    <rPh sb="5" eb="8">
      <t>シャカイカ</t>
    </rPh>
    <phoneticPr fontId="4"/>
  </si>
  <si>
    <t>学校行事
社会科</t>
    <rPh sb="0" eb="4">
      <t>ガッコウギョウジ</t>
    </rPh>
    <rPh sb="5" eb="8">
      <t>シャカイカ</t>
    </rPh>
    <phoneticPr fontId="4"/>
  </si>
  <si>
    <t>学校行事
国語科</t>
    <rPh sb="0" eb="4">
      <t>ガッコウギョウジ</t>
    </rPh>
    <rPh sb="5" eb="8">
      <t>コクゴカ</t>
    </rPh>
    <phoneticPr fontId="4"/>
  </si>
  <si>
    <t>学校行事
国語科</t>
    <rPh sb="0" eb="2">
      <t>ガッコウ</t>
    </rPh>
    <rPh sb="2" eb="4">
      <t>ギョウジ</t>
    </rPh>
    <rPh sb="5" eb="7">
      <t>コクゴ</t>
    </rPh>
    <rPh sb="7" eb="8">
      <t>カ</t>
    </rPh>
    <phoneticPr fontId="4"/>
  </si>
  <si>
    <t>社会科
音楽科
外国語活動</t>
    <rPh sb="0" eb="3">
      <t>シャカイカ</t>
    </rPh>
    <rPh sb="4" eb="7">
      <t>オンガクカ</t>
    </rPh>
    <rPh sb="8" eb="13">
      <t>ガイコクゴカツドウ</t>
    </rPh>
    <phoneticPr fontId="4"/>
  </si>
  <si>
    <t>学校行事
社会科
音楽科</t>
    <rPh sb="0" eb="2">
      <t>ガッコウ</t>
    </rPh>
    <rPh sb="2" eb="4">
      <t>ギョウジ</t>
    </rPh>
    <rPh sb="5" eb="8">
      <t>シャカイカ</t>
    </rPh>
    <rPh sb="9" eb="12">
      <t>オンガクカ</t>
    </rPh>
    <phoneticPr fontId="4"/>
  </si>
  <si>
    <t>世界遺産の富岡製糸場</t>
    <rPh sb="0" eb="2">
      <t>セカイ</t>
    </rPh>
    <rPh sb="2" eb="4">
      <t>イサン</t>
    </rPh>
    <rPh sb="5" eb="10">
      <t>トミオカセイシジョウ</t>
    </rPh>
    <phoneticPr fontId="4"/>
  </si>
  <si>
    <t>郷土の文化や伝統を大切にする心</t>
    <rPh sb="0" eb="2">
      <t>キョウド</t>
    </rPh>
    <rPh sb="3" eb="5">
      <t>ブンカ</t>
    </rPh>
    <rPh sb="6" eb="8">
      <t>デントウ</t>
    </rPh>
    <rPh sb="9" eb="11">
      <t>タイセツ</t>
    </rPh>
    <rPh sb="14" eb="15">
      <t>ココロ</t>
    </rPh>
    <phoneticPr fontId="4"/>
  </si>
  <si>
    <t>世界の宝となった富岡製糸場を知り、その素晴らしさを広めようとする態度を育てる。</t>
    <rPh sb="0" eb="2">
      <t>セカイ</t>
    </rPh>
    <rPh sb="3" eb="4">
      <t>タカラ</t>
    </rPh>
    <rPh sb="8" eb="13">
      <t>トミオカセイシジョウ</t>
    </rPh>
    <rPh sb="14" eb="15">
      <t>シ</t>
    </rPh>
    <rPh sb="19" eb="21">
      <t>スバ</t>
    </rPh>
    <rPh sb="25" eb="26">
      <t>ヒロ</t>
    </rPh>
    <rPh sb="32" eb="34">
      <t>タイド</t>
    </rPh>
    <rPh sb="35" eb="36">
      <t>ソダ</t>
    </rPh>
    <phoneticPr fontId="4"/>
  </si>
  <si>
    <t>○富岡製糸場を知っていますか。どんなことを知っていますか。
○富岡製糸場のすごいところはどんなところですか。
○群馬の人たちは富岡製糸場ができたとき、どんなことを思ったでしょう。
◎世界の宝となった富岡製糸場についてどう思いますか。
○他の県の人たちに群馬のすばらしさを伝えましょう。
○日本の伝統や文化を大切にするために，今の自分たちにできることは何でしょう。
○みなさんの身の回りにもこのようなすばらしい日本の文化があります。</t>
    <rPh sb="1" eb="6">
      <t>トミオカセイシジョウ</t>
    </rPh>
    <rPh sb="7" eb="8">
      <t>シ</t>
    </rPh>
    <rPh sb="21" eb="22">
      <t>シ</t>
    </rPh>
    <rPh sb="31" eb="36">
      <t>トミオカセイシジョウ</t>
    </rPh>
    <rPh sb="56" eb="58">
      <t>グンマ</t>
    </rPh>
    <rPh sb="59" eb="60">
      <t>ヒト</t>
    </rPh>
    <rPh sb="63" eb="68">
      <t>トミオカセイシジョウ</t>
    </rPh>
    <rPh sb="81" eb="82">
      <t>オモ</t>
    </rPh>
    <rPh sb="91" eb="93">
      <t>セカイ</t>
    </rPh>
    <rPh sb="94" eb="95">
      <t>タカラ</t>
    </rPh>
    <rPh sb="99" eb="104">
      <t>トミオカセイシジョウ</t>
    </rPh>
    <rPh sb="110" eb="111">
      <t>オモ</t>
    </rPh>
    <rPh sb="118" eb="119">
      <t>ホカ</t>
    </rPh>
    <rPh sb="120" eb="121">
      <t>ケン</t>
    </rPh>
    <rPh sb="122" eb="123">
      <t>ヒト</t>
    </rPh>
    <rPh sb="126" eb="128">
      <t>グンマ</t>
    </rPh>
    <rPh sb="135" eb="136">
      <t>ツタ</t>
    </rPh>
    <phoneticPr fontId="4"/>
  </si>
  <si>
    <t>学校行事
社会科
音楽科</t>
    <phoneticPr fontId="4"/>
  </si>
  <si>
    <t>学校行事
音楽科
図工科
総合的な学習の時間</t>
    <rPh sb="0" eb="4">
      <t>ガッコウギョウジ</t>
    </rPh>
    <rPh sb="5" eb="8">
      <t>オンガクカ</t>
    </rPh>
    <rPh sb="9" eb="11">
      <t>ズコウ</t>
    </rPh>
    <rPh sb="11" eb="12">
      <t>カ</t>
    </rPh>
    <rPh sb="13" eb="16">
      <t>ソウゴウテキ</t>
    </rPh>
    <rPh sb="17" eb="19">
      <t>ガクシュウ</t>
    </rPh>
    <rPh sb="20" eb="22">
      <t>ジカン</t>
    </rPh>
    <phoneticPr fontId="4"/>
  </si>
  <si>
    <t>国語科
理科
総合的な学習の時間</t>
    <rPh sb="0" eb="2">
      <t>コクゴ</t>
    </rPh>
    <rPh sb="2" eb="3">
      <t>カ</t>
    </rPh>
    <rPh sb="4" eb="6">
      <t>リカ</t>
    </rPh>
    <rPh sb="7" eb="10">
      <t>ソウゴウテキ</t>
    </rPh>
    <rPh sb="11" eb="13">
      <t>ガクシュウ</t>
    </rPh>
    <rPh sb="14" eb="16">
      <t>ジカン</t>
    </rPh>
    <phoneticPr fontId="4"/>
  </si>
  <si>
    <t>国語科
理科
総合的な学習の時間</t>
    <phoneticPr fontId="4"/>
  </si>
  <si>
    <t>国語科
理科
音楽科
総合的な学習の時間</t>
    <rPh sb="0" eb="2">
      <t>コクゴ</t>
    </rPh>
    <rPh sb="2" eb="3">
      <t>カ</t>
    </rPh>
    <rPh sb="4" eb="6">
      <t>リカ</t>
    </rPh>
    <rPh sb="7" eb="10">
      <t>オンガクカ</t>
    </rPh>
    <rPh sb="11" eb="14">
      <t>ソウゴウテキ</t>
    </rPh>
    <rPh sb="15" eb="17">
      <t>ガクシュウ</t>
    </rPh>
    <rPh sb="18" eb="20">
      <t>ジカン</t>
    </rPh>
    <phoneticPr fontId="4"/>
  </si>
  <si>
    <t>国語科
理科
音楽科
総合的な学習の時間</t>
    <phoneticPr fontId="4"/>
  </si>
  <si>
    <t xml:space="preserve">学級活動 </t>
    <rPh sb="0" eb="2">
      <t>ガッキュウ</t>
    </rPh>
    <rPh sb="2" eb="4">
      <t>カツドウ</t>
    </rPh>
    <phoneticPr fontId="0"/>
  </si>
  <si>
    <t>○夢中になって活動しているうちに，自分の心をコントロールできなかったことがありますか。
○だいきの行動で問題なのはどこでしょう。
○なぜ，だいきの行動はいけなかったのでしょうか。
◎このようにならないために，だいきが大切にしなければいけないのは，どのような考えでしょう。
○あなたは，心のアクセルとブレーキを上手に使えていますか。
○教師が心がひかれたけれど，よく考えてやめておいてよかったという話をする。</t>
    <rPh sb="17" eb="19">
      <t>ジブン</t>
    </rPh>
    <rPh sb="20" eb="21">
      <t>ココロ</t>
    </rPh>
    <rPh sb="49" eb="51">
      <t>コウドウ</t>
    </rPh>
    <rPh sb="52" eb="54">
      <t>モンダイ</t>
    </rPh>
    <phoneticPr fontId="0"/>
  </si>
  <si>
    <t>学級活動</t>
    <rPh sb="0" eb="2">
      <t>ガッキュウ</t>
    </rPh>
    <rPh sb="2" eb="4">
      <t>カツドウ</t>
    </rPh>
    <phoneticPr fontId="0"/>
  </si>
  <si>
    <t>生活科（町探検）
学級活動</t>
    <rPh sb="0" eb="3">
      <t>セイカツカ</t>
    </rPh>
    <rPh sb="4" eb="5">
      <t>マチ</t>
    </rPh>
    <rPh sb="5" eb="7">
      <t>タンケン</t>
    </rPh>
    <rPh sb="9" eb="11">
      <t>ガッキュウ</t>
    </rPh>
    <rPh sb="11" eb="13">
      <t>カツドウ</t>
    </rPh>
    <phoneticPr fontId="0"/>
  </si>
  <si>
    <t xml:space="preserve">国語科
</t>
  </si>
  <si>
    <t>生活科（町探検）</t>
    <rPh sb="0" eb="3">
      <t>セイカツカ</t>
    </rPh>
    <rPh sb="4" eb="5">
      <t>マチ</t>
    </rPh>
    <rPh sb="5" eb="7">
      <t>タンケン</t>
    </rPh>
    <phoneticPr fontId="0"/>
  </si>
  <si>
    <t>外国語</t>
    <rPh sb="0" eb="3">
      <t>ガイコクゴ</t>
    </rPh>
    <phoneticPr fontId="0"/>
  </si>
  <si>
    <t>国や郷土を愛する
態度</t>
  </si>
  <si>
    <t>だるまにこめられた思い</t>
    <rPh sb="9" eb="10">
      <t>オモ</t>
    </rPh>
    <phoneticPr fontId="0"/>
  </si>
  <si>
    <t>だるまづくりの歴史や伝統を知った主人公の気持ちを話し合うことを通して、郷土の伝統や文化に親しみ、郷土を愛する心情を育てる。</t>
    <rPh sb="7" eb="9">
      <t>レキシ</t>
    </rPh>
    <rPh sb="10" eb="12">
      <t>デントウ</t>
    </rPh>
    <rPh sb="13" eb="14">
      <t>シ</t>
    </rPh>
    <rPh sb="16" eb="19">
      <t>シュジンコウ</t>
    </rPh>
    <rPh sb="20" eb="22">
      <t>キモ</t>
    </rPh>
    <rPh sb="24" eb="25">
      <t>ハナ</t>
    </rPh>
    <rPh sb="26" eb="27">
      <t>ア</t>
    </rPh>
    <rPh sb="31" eb="32">
      <t>トオ</t>
    </rPh>
    <rPh sb="35" eb="37">
      <t>キョウド</t>
    </rPh>
    <rPh sb="38" eb="40">
      <t>デントウ</t>
    </rPh>
    <rPh sb="41" eb="43">
      <t>ブンカ</t>
    </rPh>
    <rPh sb="44" eb="45">
      <t>シタ</t>
    </rPh>
    <rPh sb="48" eb="50">
      <t>キョウド</t>
    </rPh>
    <rPh sb="51" eb="52">
      <t>アイ</t>
    </rPh>
    <rPh sb="54" eb="56">
      <t>シンジョウ</t>
    </rPh>
    <rPh sb="57" eb="58">
      <t>ソダ</t>
    </rPh>
    <phoneticPr fontId="0"/>
  </si>
  <si>
    <t>生活科（図書館探検）</t>
    <rPh sb="0" eb="3">
      <t>セイカツカ</t>
    </rPh>
    <rPh sb="4" eb="7">
      <t>トショカン</t>
    </rPh>
    <rPh sb="7" eb="9">
      <t>タンケン</t>
    </rPh>
    <phoneticPr fontId="0"/>
  </si>
  <si>
    <t>国語</t>
    <rPh sb="0" eb="2">
      <t>コクゴ</t>
    </rPh>
    <phoneticPr fontId="0"/>
  </si>
  <si>
    <t>学校行事（バス旅行）</t>
    <rPh sb="0" eb="2">
      <t>ガッコウ</t>
    </rPh>
    <rPh sb="2" eb="4">
      <t>ギョウジ</t>
    </rPh>
    <rPh sb="7" eb="9">
      <t>リョコウ</t>
    </rPh>
    <phoneticPr fontId="0"/>
  </si>
  <si>
    <t>算数科</t>
    <rPh sb="0" eb="2">
      <t>サンスウ</t>
    </rPh>
    <rPh sb="2" eb="3">
      <t>カ</t>
    </rPh>
    <phoneticPr fontId="0"/>
  </si>
  <si>
    <t>生活科（駅探検）
学校行事(バス旅行)</t>
    <rPh sb="0" eb="3">
      <t>セイカツカ</t>
    </rPh>
    <rPh sb="4" eb="5">
      <t>エキ</t>
    </rPh>
    <rPh sb="5" eb="7">
      <t>タンケン</t>
    </rPh>
    <rPh sb="9" eb="11">
      <t>ガッコウ</t>
    </rPh>
    <rPh sb="11" eb="13">
      <t>ギョウジ</t>
    </rPh>
    <rPh sb="16" eb="18">
      <t>リョコウ</t>
    </rPh>
    <phoneticPr fontId="0"/>
  </si>
  <si>
    <t>学級活動（生活指導）</t>
    <rPh sb="0" eb="2">
      <t>ガッキュウ</t>
    </rPh>
    <rPh sb="2" eb="4">
      <t>カツドウ</t>
    </rPh>
    <rPh sb="5" eb="7">
      <t>セイカツ</t>
    </rPh>
    <rPh sb="7" eb="9">
      <t>シドウ</t>
    </rPh>
    <phoneticPr fontId="0"/>
  </si>
  <si>
    <t>国語科</t>
    <rPh sb="0" eb="2">
      <t>コクゴ</t>
    </rPh>
    <rPh sb="2" eb="3">
      <t>カ</t>
    </rPh>
    <phoneticPr fontId="0"/>
  </si>
  <si>
    <t>生活科（図書館探検）
学級活動</t>
    <rPh sb="0" eb="3">
      <t>セイカツカ</t>
    </rPh>
    <rPh sb="4" eb="7">
      <t>トショカン</t>
    </rPh>
    <rPh sb="7" eb="9">
      <t>タンケン</t>
    </rPh>
    <rPh sb="11" eb="13">
      <t>ガッキュウ</t>
    </rPh>
    <rPh sb="13" eb="15">
      <t>カツドウ</t>
    </rPh>
    <phoneticPr fontId="0"/>
  </si>
  <si>
    <t>生活科
学級活動(食育)</t>
    <rPh sb="0" eb="3">
      <t>セイカツカ</t>
    </rPh>
    <rPh sb="4" eb="6">
      <t>ガッキュウ</t>
    </rPh>
    <rPh sb="6" eb="8">
      <t>カツドウ</t>
    </rPh>
    <rPh sb="9" eb="11">
      <t>ショクイク</t>
    </rPh>
    <phoneticPr fontId="0"/>
  </si>
  <si>
    <t>国語科
生活科
学級活動(避難訓練)</t>
    <rPh sb="4" eb="7">
      <t>セイカツカ</t>
    </rPh>
    <rPh sb="13" eb="15">
      <t>ヒナン</t>
    </rPh>
    <rPh sb="15" eb="17">
      <t>クンレン</t>
    </rPh>
    <phoneticPr fontId="0"/>
  </si>
  <si>
    <t>学校行事(あいさつ運動)
学級活動
外国語</t>
    <rPh sb="0" eb="2">
      <t>ガッコウ</t>
    </rPh>
    <rPh sb="2" eb="4">
      <t>ギョウジ</t>
    </rPh>
    <rPh sb="9" eb="11">
      <t>ウンドウ</t>
    </rPh>
    <rPh sb="13" eb="15">
      <t>ガッキュウ</t>
    </rPh>
    <rPh sb="15" eb="17">
      <t>カツドウ</t>
    </rPh>
    <rPh sb="18" eb="21">
      <t>ガイコクゴ</t>
    </rPh>
    <phoneticPr fontId="0"/>
  </si>
  <si>
    <t>体育科</t>
    <rPh sb="0" eb="2">
      <t>タイイク</t>
    </rPh>
    <rPh sb="2" eb="3">
      <t>カ</t>
    </rPh>
    <phoneticPr fontId="0"/>
  </si>
  <si>
    <t xml:space="preserve">生活科
（ちびっ子タイム）
学級活動 </t>
    <rPh sb="0" eb="3">
      <t>セイカツカ</t>
    </rPh>
    <rPh sb="8" eb="9">
      <t>コ</t>
    </rPh>
    <rPh sb="14" eb="16">
      <t>ガッキュウ</t>
    </rPh>
    <rPh sb="16" eb="18">
      <t>カツドウ</t>
    </rPh>
    <phoneticPr fontId="0"/>
  </si>
  <si>
    <t>生活科
体育科</t>
    <rPh sb="0" eb="3">
      <t>セイカツカ</t>
    </rPh>
    <rPh sb="4" eb="6">
      <t>タイイク</t>
    </rPh>
    <rPh sb="6" eb="7">
      <t>カ</t>
    </rPh>
    <phoneticPr fontId="0"/>
  </si>
  <si>
    <t>学校行事(演劇教室)</t>
    <rPh sb="0" eb="2">
      <t>ガッコウ</t>
    </rPh>
    <rPh sb="2" eb="4">
      <t>ギョウジ</t>
    </rPh>
    <rPh sb="5" eb="7">
      <t>エンゲキ</t>
    </rPh>
    <rPh sb="7" eb="9">
      <t>キョウシツ</t>
    </rPh>
    <phoneticPr fontId="0"/>
  </si>
  <si>
    <t>学校行事(あいさつ運動)</t>
    <rPh sb="0" eb="2">
      <t>ガッコウ</t>
    </rPh>
    <rPh sb="2" eb="4">
      <t>ギョウジ</t>
    </rPh>
    <rPh sb="9" eb="11">
      <t>ウンドウ</t>
    </rPh>
    <phoneticPr fontId="0"/>
  </si>
  <si>
    <t>国語科
音楽科</t>
    <rPh sb="0" eb="2">
      <t>コクゴ</t>
    </rPh>
    <rPh sb="2" eb="3">
      <t>カ</t>
    </rPh>
    <rPh sb="4" eb="7">
      <t>オンガクカ</t>
    </rPh>
    <phoneticPr fontId="0"/>
  </si>
  <si>
    <t>ぐんまの道徳</t>
  </si>
  <si>
    <t>えんぎだるま</t>
  </si>
  <si>
    <t>ぐんま</t>
  </si>
  <si>
    <t>○だるまについてどのようなことを知っていますか。
○町たんけんでお店に行ってだるまを見たとき、ゆうきさんはどんなことを思ったのでしょう。
○おじさんの話の縁起だるまの秘密とは、どんなことでしたか。
◎縁起だるまのことを知って、ゆうきさんはどんなことを思ったでしょう。
○この群馬県には、ほかにも昔から伝わっているものがありますが、知っている人はいますか。
○今日の学習で気付いたことや、これからどのように過ごしていきたいか、ワークシートに書き、発表しましょう。</t>
  </si>
  <si>
    <t>理科、総合、国語、社会、
音楽、図工、体育、外国語</t>
    <rPh sb="0" eb="2">
      <t>リカ</t>
    </rPh>
    <rPh sb="3" eb="5">
      <t>ソウゴウ</t>
    </rPh>
    <rPh sb="6" eb="8">
      <t>コクゴ</t>
    </rPh>
    <rPh sb="9" eb="11">
      <t>シャカイ</t>
    </rPh>
    <rPh sb="13" eb="15">
      <t>オンガク</t>
    </rPh>
    <rPh sb="16" eb="18">
      <t>ズコウ</t>
    </rPh>
    <rPh sb="19" eb="21">
      <t>タイイク</t>
    </rPh>
    <rPh sb="22" eb="25">
      <t>ガイコクゴ</t>
    </rPh>
    <phoneticPr fontId="0"/>
  </si>
  <si>
    <t>学活、国語、音楽発表会、
クラブ、音楽、図工、体育、外国語</t>
    <rPh sb="0" eb="2">
      <t>ガッカツ</t>
    </rPh>
    <rPh sb="3" eb="5">
      <t>コクゴ</t>
    </rPh>
    <rPh sb="6" eb="8">
      <t>オンガク</t>
    </rPh>
    <rPh sb="8" eb="11">
      <t>ハッピョウカイ</t>
    </rPh>
    <rPh sb="17" eb="19">
      <t>オンガク</t>
    </rPh>
    <rPh sb="20" eb="22">
      <t>ズコウ</t>
    </rPh>
    <rPh sb="23" eb="25">
      <t>タイイク</t>
    </rPh>
    <rPh sb="26" eb="29">
      <t>ガイコクゴ</t>
    </rPh>
    <phoneticPr fontId="0"/>
  </si>
  <si>
    <t>社会、算数、理科、音楽、図工、外国語</t>
    <rPh sb="0" eb="2">
      <t>シャカイ</t>
    </rPh>
    <rPh sb="3" eb="5">
      <t>サンスウ</t>
    </rPh>
    <rPh sb="6" eb="8">
      <t>リカ</t>
    </rPh>
    <rPh sb="9" eb="11">
      <t>オンガク</t>
    </rPh>
    <rPh sb="12" eb="14">
      <t>ズコウ</t>
    </rPh>
    <rPh sb="15" eb="18">
      <t>ガイコクゴ</t>
    </rPh>
    <phoneticPr fontId="0"/>
  </si>
  <si>
    <t>情報教育、学活（避難訓練）、保健、家庭科</t>
    <rPh sb="0" eb="2">
      <t>ジョウホウ</t>
    </rPh>
    <rPh sb="2" eb="4">
      <t>キョウイク</t>
    </rPh>
    <rPh sb="5" eb="7">
      <t>ガッカツ</t>
    </rPh>
    <rPh sb="8" eb="10">
      <t>ヒナン</t>
    </rPh>
    <rPh sb="10" eb="12">
      <t>クンレン</t>
    </rPh>
    <rPh sb="14" eb="16">
      <t>ホケン</t>
    </rPh>
    <rPh sb="17" eb="20">
      <t>カテイカ</t>
    </rPh>
    <phoneticPr fontId="0"/>
  </si>
  <si>
    <t>総合、国語、保健</t>
    <rPh sb="0" eb="2">
      <t>ソウゴウ</t>
    </rPh>
    <rPh sb="3" eb="5">
      <t>コクゴ</t>
    </rPh>
    <rPh sb="6" eb="8">
      <t>ホケン</t>
    </rPh>
    <phoneticPr fontId="0"/>
  </si>
  <si>
    <t>クラブ、総合、国語、保健</t>
    <rPh sb="4" eb="6">
      <t>ソウゴウ</t>
    </rPh>
    <rPh sb="7" eb="9">
      <t>コクゴ</t>
    </rPh>
    <rPh sb="10" eb="12">
      <t>ホケン</t>
    </rPh>
    <phoneticPr fontId="0"/>
  </si>
  <si>
    <t>総合、音楽発表会、卒業式、音楽</t>
    <rPh sb="0" eb="2">
      <t>ソウゴウ</t>
    </rPh>
    <rPh sb="3" eb="5">
      <t>オンガク</t>
    </rPh>
    <rPh sb="5" eb="8">
      <t>ハッピョウカイ</t>
    </rPh>
    <rPh sb="9" eb="12">
      <t>ソツギョウシキ</t>
    </rPh>
    <rPh sb="13" eb="15">
      <t>オンガク</t>
    </rPh>
    <phoneticPr fontId="0"/>
  </si>
  <si>
    <t>運動会、なかよし集会、音楽、外国語</t>
    <rPh sb="0" eb="3">
      <t>ウンドウカイ</t>
    </rPh>
    <rPh sb="8" eb="10">
      <t>シュウカイ</t>
    </rPh>
    <rPh sb="11" eb="13">
      <t>オンガク</t>
    </rPh>
    <rPh sb="14" eb="17">
      <t>ガイコクゴ</t>
    </rPh>
    <phoneticPr fontId="0"/>
  </si>
  <si>
    <t>修学旅行、運動会、なかよし集会、国語、音楽</t>
    <rPh sb="0" eb="4">
      <t>シュウガクリョコウ</t>
    </rPh>
    <rPh sb="5" eb="8">
      <t>ウンドウカイ</t>
    </rPh>
    <rPh sb="13" eb="15">
      <t>シュウカイ</t>
    </rPh>
    <rPh sb="16" eb="18">
      <t>コクゴ</t>
    </rPh>
    <rPh sb="19" eb="21">
      <t>オンガク</t>
    </rPh>
    <phoneticPr fontId="0"/>
  </si>
  <si>
    <t>遠足、運動会、修学旅行、音楽、体育、外国語</t>
    <rPh sb="0" eb="2">
      <t>エンソク</t>
    </rPh>
    <rPh sb="3" eb="6">
      <t>ウンドウカイ</t>
    </rPh>
    <rPh sb="7" eb="11">
      <t>シュウガクリョコウ</t>
    </rPh>
    <rPh sb="12" eb="14">
      <t>オンガク</t>
    </rPh>
    <rPh sb="15" eb="17">
      <t>タイイク</t>
    </rPh>
    <rPh sb="18" eb="21">
      <t>ガイコクゴ</t>
    </rPh>
    <phoneticPr fontId="0"/>
  </si>
  <si>
    <t>総合、社会、音楽</t>
    <rPh sb="0" eb="2">
      <t>ソウゴウ</t>
    </rPh>
    <rPh sb="3" eb="5">
      <t>シャカイ</t>
    </rPh>
    <rPh sb="6" eb="8">
      <t>オンガク</t>
    </rPh>
    <phoneticPr fontId="0"/>
  </si>
  <si>
    <t>総合、運動会、お迎え集会、委員会、係活動、クラブ</t>
    <rPh sb="0" eb="2">
      <t>ソウゴウ</t>
    </rPh>
    <rPh sb="3" eb="6">
      <t>ウンドウカイ</t>
    </rPh>
    <rPh sb="8" eb="9">
      <t>ムカ</t>
    </rPh>
    <rPh sb="10" eb="12">
      <t>シュウカイ</t>
    </rPh>
    <rPh sb="13" eb="16">
      <t>イインカイ</t>
    </rPh>
    <rPh sb="17" eb="18">
      <t>カカリ</t>
    </rPh>
    <rPh sb="18" eb="20">
      <t>カツドウ</t>
    </rPh>
    <phoneticPr fontId="0"/>
  </si>
  <si>
    <t>家庭科、音楽</t>
    <rPh sb="0" eb="3">
      <t>カテイカ</t>
    </rPh>
    <rPh sb="4" eb="6">
      <t>オンガク</t>
    </rPh>
    <phoneticPr fontId="0"/>
  </si>
  <si>
    <t>修学旅行、交通安全教室、社会、学活</t>
    <rPh sb="0" eb="4">
      <t>シュウガクリョコウ</t>
    </rPh>
    <rPh sb="5" eb="7">
      <t>コウツウ</t>
    </rPh>
    <rPh sb="7" eb="9">
      <t>アンゼン</t>
    </rPh>
    <rPh sb="9" eb="11">
      <t>キョウシツ</t>
    </rPh>
    <rPh sb="12" eb="14">
      <t>シャカイ</t>
    </rPh>
    <rPh sb="15" eb="17">
      <t>ガッカツ</t>
    </rPh>
    <phoneticPr fontId="0"/>
  </si>
  <si>
    <t>プール清掃、運動会、委員会、係活動、国語、社会、家庭科</t>
    <rPh sb="3" eb="5">
      <t>セイソウ</t>
    </rPh>
    <rPh sb="6" eb="9">
      <t>ウンドウカイ</t>
    </rPh>
    <rPh sb="10" eb="13">
      <t>イインカイ</t>
    </rPh>
    <rPh sb="14" eb="17">
      <t>カカリカツドウ</t>
    </rPh>
    <rPh sb="18" eb="20">
      <t>コクゴ</t>
    </rPh>
    <rPh sb="21" eb="23">
      <t>シャカイ</t>
    </rPh>
    <rPh sb="24" eb="27">
      <t>カテイカ</t>
    </rPh>
    <phoneticPr fontId="0"/>
  </si>
  <si>
    <t>運動会、社会</t>
    <rPh sb="0" eb="3">
      <t>ウンドウカイ</t>
    </rPh>
    <rPh sb="4" eb="6">
      <t>シャカイ</t>
    </rPh>
    <phoneticPr fontId="0"/>
  </si>
  <si>
    <t>国語、社会、音楽、外国語</t>
    <rPh sb="0" eb="2">
      <t>コクゴ</t>
    </rPh>
    <rPh sb="3" eb="5">
      <t>シャカイ</t>
    </rPh>
    <rPh sb="6" eb="8">
      <t>オンガク</t>
    </rPh>
    <rPh sb="9" eb="12">
      <t>ガイコクゴ</t>
    </rPh>
    <phoneticPr fontId="0"/>
  </si>
  <si>
    <t>国語、社会、音楽、学活</t>
    <rPh sb="0" eb="2">
      <t>コクゴ</t>
    </rPh>
    <rPh sb="6" eb="8">
      <t>オンガク</t>
    </rPh>
    <rPh sb="9" eb="10">
      <t>ガク</t>
    </rPh>
    <phoneticPr fontId="0"/>
  </si>
  <si>
    <t>社会、総合</t>
    <rPh sb="0" eb="2">
      <t>シャカイ</t>
    </rPh>
    <rPh sb="3" eb="5">
      <t>ソウゴウ</t>
    </rPh>
    <phoneticPr fontId="0"/>
  </si>
  <si>
    <t>社会、国語</t>
    <rPh sb="0" eb="2">
      <t>シャカイ</t>
    </rPh>
    <rPh sb="3" eb="5">
      <t>コクゴ</t>
    </rPh>
    <phoneticPr fontId="0"/>
  </si>
  <si>
    <t>演劇教室、体育、社会、国語</t>
    <rPh sb="0" eb="2">
      <t>エンゲキ</t>
    </rPh>
    <rPh sb="2" eb="4">
      <t>キョウシツ</t>
    </rPh>
    <rPh sb="5" eb="7">
      <t>タイイク</t>
    </rPh>
    <rPh sb="8" eb="10">
      <t>シャカイ</t>
    </rPh>
    <rPh sb="11" eb="13">
      <t>コクゴ</t>
    </rPh>
    <phoneticPr fontId="0"/>
  </si>
  <si>
    <t>図工</t>
    <rPh sb="0" eb="2">
      <t>ズコウ</t>
    </rPh>
    <phoneticPr fontId="0"/>
  </si>
  <si>
    <t>理科、国語</t>
    <rPh sb="0" eb="2">
      <t>リカ</t>
    </rPh>
    <rPh sb="3" eb="5">
      <t>コクゴ</t>
    </rPh>
    <phoneticPr fontId="0"/>
  </si>
  <si>
    <t>国語、社会、理科、音楽</t>
    <rPh sb="0" eb="2">
      <t>コクゴ</t>
    </rPh>
    <rPh sb="3" eb="5">
      <t>シャカイ</t>
    </rPh>
    <rPh sb="6" eb="8">
      <t>リカ</t>
    </rPh>
    <rPh sb="9" eb="11">
      <t>オンガク</t>
    </rPh>
    <phoneticPr fontId="0"/>
  </si>
  <si>
    <t>総合</t>
    <rPh sb="0" eb="2">
      <t>ソウゴウ</t>
    </rPh>
    <phoneticPr fontId="0"/>
  </si>
  <si>
    <t>保健、家庭科</t>
    <rPh sb="0" eb="2">
      <t>ホケン</t>
    </rPh>
    <rPh sb="3" eb="6">
      <t>カテイカ</t>
    </rPh>
    <phoneticPr fontId="0"/>
  </si>
  <si>
    <t>学校行事
学級活動
国語科
算数科
理科
音楽科
図画工作科
体育科
総合的な学習の時間</t>
    <rPh sb="0" eb="2">
      <t>ガッコウ</t>
    </rPh>
    <rPh sb="2" eb="4">
      <t>ギョウジ</t>
    </rPh>
    <rPh sb="5" eb="7">
      <t>ガッキュウ</t>
    </rPh>
    <rPh sb="7" eb="9">
      <t>カツドウ</t>
    </rPh>
    <rPh sb="10" eb="13">
      <t>コクゴカ</t>
    </rPh>
    <rPh sb="14" eb="17">
      <t>サンスウカ</t>
    </rPh>
    <rPh sb="18" eb="20">
      <t>リカ</t>
    </rPh>
    <rPh sb="21" eb="24">
      <t>オンガクカ</t>
    </rPh>
    <rPh sb="25" eb="30">
      <t>ズガコウサクカ</t>
    </rPh>
    <rPh sb="31" eb="33">
      <t>タイイク</t>
    </rPh>
    <rPh sb="33" eb="34">
      <t>カ</t>
    </rPh>
    <phoneticPr fontId="0"/>
  </si>
  <si>
    <t>学校行事
クラブ活動
国語科
図画工作科
体育科</t>
    <rPh sb="0" eb="2">
      <t>ガッコウ</t>
    </rPh>
    <rPh sb="2" eb="4">
      <t>ギョウジ</t>
    </rPh>
    <rPh sb="8" eb="10">
      <t>カツドウ</t>
    </rPh>
    <rPh sb="11" eb="14">
      <t>コクゴカ</t>
    </rPh>
    <rPh sb="15" eb="20">
      <t>ズガコウサクカ</t>
    </rPh>
    <rPh sb="21" eb="23">
      <t>タイイク</t>
    </rPh>
    <rPh sb="23" eb="24">
      <t>カ</t>
    </rPh>
    <phoneticPr fontId="0"/>
  </si>
  <si>
    <t>理科
音楽科</t>
    <rPh sb="3" eb="6">
      <t>オンガクカ</t>
    </rPh>
    <phoneticPr fontId="0"/>
  </si>
  <si>
    <t>学級活動
理科
体育科</t>
    <rPh sb="5" eb="7">
      <t>リカ</t>
    </rPh>
    <rPh sb="8" eb="10">
      <t>タイイク</t>
    </rPh>
    <rPh sb="10" eb="11">
      <t>カ</t>
    </rPh>
    <phoneticPr fontId="0"/>
  </si>
  <si>
    <t>学校行事
学級活動
国語科
社会科
図画工作科</t>
    <rPh sb="0" eb="2">
      <t>ガッコウ</t>
    </rPh>
    <rPh sb="2" eb="4">
      <t>ギョウジ</t>
    </rPh>
    <rPh sb="5" eb="7">
      <t>ガッキュウ</t>
    </rPh>
    <rPh sb="7" eb="9">
      <t>カツドウ</t>
    </rPh>
    <rPh sb="10" eb="13">
      <t>コクゴカ</t>
    </rPh>
    <rPh sb="14" eb="17">
      <t>シャカイカ</t>
    </rPh>
    <rPh sb="18" eb="23">
      <t>ズガコウサクカ</t>
    </rPh>
    <phoneticPr fontId="0"/>
  </si>
  <si>
    <t>学校行事
児童会活動
学級活動
国語科
体育科
総合的な学習の時間</t>
    <rPh sb="0" eb="2">
      <t>ガッコウ</t>
    </rPh>
    <rPh sb="2" eb="4">
      <t>ギョウジ</t>
    </rPh>
    <rPh sb="5" eb="8">
      <t>ジドウカイ</t>
    </rPh>
    <rPh sb="8" eb="10">
      <t>カツドウ</t>
    </rPh>
    <rPh sb="11" eb="13">
      <t>ガッキュウ</t>
    </rPh>
    <rPh sb="13" eb="15">
      <t>カツドウ</t>
    </rPh>
    <rPh sb="16" eb="19">
      <t>コクゴカ</t>
    </rPh>
    <rPh sb="20" eb="22">
      <t>タイイク</t>
    </rPh>
    <rPh sb="22" eb="23">
      <t>カ</t>
    </rPh>
    <rPh sb="24" eb="27">
      <t>ソウゴウテキ</t>
    </rPh>
    <rPh sb="28" eb="30">
      <t>ガクシュウ</t>
    </rPh>
    <rPh sb="31" eb="33">
      <t>ジカン</t>
    </rPh>
    <phoneticPr fontId="0"/>
  </si>
  <si>
    <t>学校行事
児童会活動
学級活動
国語科
外国語活動</t>
    <rPh sb="0" eb="2">
      <t>ガッコウ</t>
    </rPh>
    <rPh sb="2" eb="4">
      <t>ギョウジ</t>
    </rPh>
    <rPh sb="5" eb="8">
      <t>ジドウカイ</t>
    </rPh>
    <rPh sb="8" eb="10">
      <t>カツドウ</t>
    </rPh>
    <rPh sb="11" eb="13">
      <t>ガッキュウ</t>
    </rPh>
    <rPh sb="13" eb="15">
      <t>カツドウ</t>
    </rPh>
    <rPh sb="16" eb="19">
      <t>コクゴカ</t>
    </rPh>
    <rPh sb="20" eb="25">
      <t>ガイコクゴカツドウ</t>
    </rPh>
    <phoneticPr fontId="0"/>
  </si>
  <si>
    <t>学校行事
学級活動
音楽科
図画工作科
体育科</t>
    <rPh sb="0" eb="2">
      <t>ガッコウ</t>
    </rPh>
    <rPh sb="2" eb="4">
      <t>ギョウジ</t>
    </rPh>
    <rPh sb="5" eb="7">
      <t>ガッキュウ</t>
    </rPh>
    <rPh sb="7" eb="9">
      <t>カツドウ</t>
    </rPh>
    <rPh sb="10" eb="13">
      <t>オンガクカ</t>
    </rPh>
    <rPh sb="14" eb="19">
      <t>ズガコウサクカ</t>
    </rPh>
    <rPh sb="20" eb="22">
      <t>タイイク</t>
    </rPh>
    <rPh sb="22" eb="23">
      <t>カ</t>
    </rPh>
    <phoneticPr fontId="0"/>
  </si>
  <si>
    <t>学校行事
国語科
社会科
外国語活動</t>
    <rPh sb="0" eb="2">
      <t>ガッコウ</t>
    </rPh>
    <rPh sb="2" eb="4">
      <t>ギョウジ</t>
    </rPh>
    <rPh sb="5" eb="8">
      <t>コクゴカ</t>
    </rPh>
    <rPh sb="9" eb="12">
      <t>シャカイカ</t>
    </rPh>
    <rPh sb="13" eb="18">
      <t>ガイコクゴカツドウ</t>
    </rPh>
    <phoneticPr fontId="0"/>
  </si>
  <si>
    <t>学校行事
児童会活動
学級活動
国語科
音楽科</t>
    <rPh sb="0" eb="2">
      <t>ガッコウ</t>
    </rPh>
    <rPh sb="2" eb="4">
      <t>ギョウジ</t>
    </rPh>
    <rPh sb="5" eb="10">
      <t>ジドウカイカツドウ</t>
    </rPh>
    <rPh sb="11" eb="13">
      <t>ガッキュウ</t>
    </rPh>
    <rPh sb="13" eb="15">
      <t>カツドウ</t>
    </rPh>
    <rPh sb="16" eb="19">
      <t>コクゴカ</t>
    </rPh>
    <rPh sb="20" eb="23">
      <t>オンガクカ</t>
    </rPh>
    <phoneticPr fontId="0"/>
  </si>
  <si>
    <t>学校行事
国語科</t>
    <rPh sb="0" eb="2">
      <t>ガッコウ</t>
    </rPh>
    <rPh sb="2" eb="4">
      <t>ギョウジ</t>
    </rPh>
    <rPh sb="5" eb="8">
      <t>コクゴカ</t>
    </rPh>
    <phoneticPr fontId="0"/>
  </si>
  <si>
    <t>学校行事
学級活動
算数科
理科
体育科</t>
    <rPh sb="0" eb="2">
      <t>ガッコウ</t>
    </rPh>
    <rPh sb="2" eb="4">
      <t>ギョウジ</t>
    </rPh>
    <rPh sb="5" eb="7">
      <t>ガッキュウ</t>
    </rPh>
    <rPh sb="7" eb="9">
      <t>カツドウ</t>
    </rPh>
    <rPh sb="10" eb="13">
      <t>サンスウカ</t>
    </rPh>
    <rPh sb="14" eb="16">
      <t>リカ</t>
    </rPh>
    <rPh sb="17" eb="19">
      <t>タイイク</t>
    </rPh>
    <rPh sb="19" eb="20">
      <t>カ</t>
    </rPh>
    <phoneticPr fontId="0"/>
  </si>
  <si>
    <t>学校行事
学級活動
社会科
理科
総合的な学習の時間</t>
    <rPh sb="0" eb="2">
      <t>ガッコウ</t>
    </rPh>
    <rPh sb="2" eb="4">
      <t>ギョウジ</t>
    </rPh>
    <rPh sb="5" eb="7">
      <t>ガッキュウ</t>
    </rPh>
    <rPh sb="7" eb="9">
      <t>カツドウ</t>
    </rPh>
    <rPh sb="10" eb="13">
      <t>シャカイカ</t>
    </rPh>
    <rPh sb="14" eb="16">
      <t>リカ</t>
    </rPh>
    <rPh sb="17" eb="20">
      <t>ソウゴウテキ</t>
    </rPh>
    <rPh sb="21" eb="23">
      <t>ガクシュウ</t>
    </rPh>
    <rPh sb="24" eb="26">
      <t>ジカン</t>
    </rPh>
    <phoneticPr fontId="0"/>
  </si>
  <si>
    <t>学校行事
学級活動
総合的な学習の時間</t>
    <rPh sb="0" eb="2">
      <t>ガッコウ</t>
    </rPh>
    <rPh sb="2" eb="4">
      <t>ギョウジ</t>
    </rPh>
    <rPh sb="5" eb="7">
      <t>ガッキュウ</t>
    </rPh>
    <rPh sb="7" eb="9">
      <t>カツドウ</t>
    </rPh>
    <rPh sb="10" eb="13">
      <t>ソウゴウテキ</t>
    </rPh>
    <rPh sb="14" eb="16">
      <t>ガクシュウ</t>
    </rPh>
    <rPh sb="17" eb="19">
      <t>ジカン</t>
    </rPh>
    <phoneticPr fontId="0"/>
  </si>
  <si>
    <t>総合的な学習の時間
外国語活動</t>
    <rPh sb="10" eb="15">
      <t>ガイコクゴカツドウ</t>
    </rPh>
    <phoneticPr fontId="0"/>
  </si>
  <si>
    <t>学級活動
国語科
社会科
算数科
音楽科
外国語活動</t>
    <rPh sb="5" eb="8">
      <t>コクゴカ</t>
    </rPh>
    <rPh sb="9" eb="11">
      <t>シャカイ</t>
    </rPh>
    <rPh sb="11" eb="12">
      <t>カ</t>
    </rPh>
    <rPh sb="13" eb="16">
      <t>サンスウカ</t>
    </rPh>
    <rPh sb="17" eb="20">
      <t>オンガクカ</t>
    </rPh>
    <rPh sb="21" eb="26">
      <t>ガイコクゴカツドウ</t>
    </rPh>
    <phoneticPr fontId="0"/>
  </si>
  <si>
    <t>学校行事
理科
音楽科
図画工作科</t>
    <rPh sb="0" eb="2">
      <t>ガッコウ</t>
    </rPh>
    <rPh sb="2" eb="4">
      <t>ギョウジ</t>
    </rPh>
    <rPh sb="5" eb="7">
      <t>リカ</t>
    </rPh>
    <rPh sb="8" eb="11">
      <t>オンガクカ</t>
    </rPh>
    <rPh sb="12" eb="17">
      <t>ズガコウサクカ</t>
    </rPh>
    <phoneticPr fontId="0"/>
  </si>
  <si>
    <t>国語科
理科
音楽科</t>
    <rPh sb="0" eb="2">
      <t>コクゴ</t>
    </rPh>
    <rPh sb="2" eb="3">
      <t>カ</t>
    </rPh>
    <rPh sb="4" eb="6">
      <t>リカ</t>
    </rPh>
    <rPh sb="7" eb="10">
      <t>オンガクカ</t>
    </rPh>
    <phoneticPr fontId="0"/>
  </si>
  <si>
    <t>学級活動
国語科
理科
総合的な学習の時間</t>
    <rPh sb="0" eb="2">
      <t>ガッキュウ</t>
    </rPh>
    <rPh sb="2" eb="4">
      <t>カツドウ</t>
    </rPh>
    <rPh sb="5" eb="8">
      <t>コクゴカ</t>
    </rPh>
    <rPh sb="9" eb="11">
      <t>リカ</t>
    </rPh>
    <rPh sb="12" eb="15">
      <t>ソウゴウテキ</t>
    </rPh>
    <rPh sb="16" eb="18">
      <t>ガクシュウ</t>
    </rPh>
    <rPh sb="19" eb="21">
      <t>ジカン</t>
    </rPh>
    <phoneticPr fontId="0"/>
  </si>
  <si>
    <t>農業の発展のために（ぐんまの道徳）</t>
    <rPh sb="0" eb="2">
      <t>ノウギョウ</t>
    </rPh>
    <rPh sb="3" eb="5">
      <t>ハッテン</t>
    </rPh>
    <rPh sb="14" eb="16">
      <t>ドウトク</t>
    </rPh>
    <phoneticPr fontId="4"/>
  </si>
  <si>
    <t>希望に向かって</t>
    <rPh sb="0" eb="2">
      <t>キボウ</t>
    </rPh>
    <rPh sb="3" eb="4">
      <t>ム</t>
    </rPh>
    <phoneticPr fontId="4"/>
  </si>
  <si>
    <t>船津伝次平乃生き方について話し合うことを通して、より高い目標に向かって努力しようとする心情を育てる。</t>
    <rPh sb="0" eb="2">
      <t>フナツ</t>
    </rPh>
    <rPh sb="2" eb="3">
      <t>デン</t>
    </rPh>
    <rPh sb="3" eb="4">
      <t>ジ</t>
    </rPh>
    <rPh sb="4" eb="5">
      <t>ヘイ</t>
    </rPh>
    <rPh sb="5" eb="6">
      <t>ノ</t>
    </rPh>
    <rPh sb="6" eb="7">
      <t>イ</t>
    </rPh>
    <rPh sb="8" eb="9">
      <t>カタ</t>
    </rPh>
    <rPh sb="13" eb="14">
      <t>ハナ</t>
    </rPh>
    <rPh sb="15" eb="16">
      <t>ア</t>
    </rPh>
    <rPh sb="20" eb="21">
      <t>トオ</t>
    </rPh>
    <rPh sb="26" eb="27">
      <t>タカ</t>
    </rPh>
    <rPh sb="28" eb="30">
      <t>モクヒョウ</t>
    </rPh>
    <rPh sb="31" eb="32">
      <t>ム</t>
    </rPh>
    <rPh sb="35" eb="37">
      <t>ドリョク</t>
    </rPh>
    <rPh sb="43" eb="45">
      <t>シンジョウ</t>
    </rPh>
    <rPh sb="46" eb="47">
      <t>ソダ</t>
    </rPh>
    <phoneticPr fontId="4"/>
  </si>
  <si>
    <t>○静岡県で行われている「石垣式いちご栽培」について、どんな感想をもちましたか。
○太陽の熱であたためられた石を手にして、「これだ。」とうなずいた伝次平はどんなことを考えていたでしょう。
○西洋式の新しい農法よりも人の力で丁寧に耕し、手間をかけて収穫を増やしていくのが日本の農業だと考えた伝次平にはどんな思いがあったでしょう。
◎伝次平はどんな思いで全国を回り続けたのでしょう。
○高い目標に向かって続けて頑張った経験を話し合いましょう。
○学習を振り返って感じたことや考えたことを書きましょう。</t>
    <rPh sb="1" eb="4">
      <t>シズオカケン</t>
    </rPh>
    <rPh sb="5" eb="6">
      <t>オコナ</t>
    </rPh>
    <rPh sb="12" eb="14">
      <t>イシガキ</t>
    </rPh>
    <rPh sb="14" eb="15">
      <t>シキ</t>
    </rPh>
    <rPh sb="18" eb="20">
      <t>サイバイ</t>
    </rPh>
    <rPh sb="29" eb="31">
      <t>カンソウ</t>
    </rPh>
    <rPh sb="41" eb="43">
      <t>タイヨウ</t>
    </rPh>
    <rPh sb="44" eb="45">
      <t>ネツ</t>
    </rPh>
    <rPh sb="53" eb="54">
      <t>イシ</t>
    </rPh>
    <rPh sb="55" eb="56">
      <t>テ</t>
    </rPh>
    <rPh sb="72" eb="73">
      <t>デン</t>
    </rPh>
    <rPh sb="73" eb="74">
      <t>ジ</t>
    </rPh>
    <rPh sb="74" eb="75">
      <t>ヘイ</t>
    </rPh>
    <rPh sb="82" eb="83">
      <t>カンガ</t>
    </rPh>
    <rPh sb="94" eb="97">
      <t>セイヨウシキ</t>
    </rPh>
    <rPh sb="98" eb="99">
      <t>アタラ</t>
    </rPh>
    <rPh sb="101" eb="103">
      <t>ノウホウ</t>
    </rPh>
    <rPh sb="106" eb="107">
      <t>ヒト</t>
    </rPh>
    <rPh sb="108" eb="109">
      <t>チカラ</t>
    </rPh>
    <rPh sb="110" eb="112">
      <t>テイネイ</t>
    </rPh>
    <rPh sb="113" eb="114">
      <t>タガヤ</t>
    </rPh>
    <rPh sb="116" eb="118">
      <t>テマ</t>
    </rPh>
    <rPh sb="122" eb="124">
      <t>シュウカク</t>
    </rPh>
    <rPh sb="125" eb="126">
      <t>フ</t>
    </rPh>
    <rPh sb="133" eb="135">
      <t>ニホン</t>
    </rPh>
    <rPh sb="136" eb="138">
      <t>ノウギョウ</t>
    </rPh>
    <rPh sb="140" eb="141">
      <t>カンガ</t>
    </rPh>
    <rPh sb="143" eb="144">
      <t>デン</t>
    </rPh>
    <rPh sb="144" eb="145">
      <t>ジ</t>
    </rPh>
    <rPh sb="145" eb="146">
      <t>ヘイ</t>
    </rPh>
    <rPh sb="151" eb="152">
      <t>オモ</t>
    </rPh>
    <rPh sb="164" eb="166">
      <t>デンジ</t>
    </rPh>
    <rPh sb="166" eb="167">
      <t>ヘイ</t>
    </rPh>
    <rPh sb="171" eb="172">
      <t>オモ</t>
    </rPh>
    <rPh sb="174" eb="176">
      <t>ゼンコク</t>
    </rPh>
    <rPh sb="177" eb="178">
      <t>マワ</t>
    </rPh>
    <rPh sb="179" eb="180">
      <t>ツヅ</t>
    </rPh>
    <rPh sb="190" eb="191">
      <t>タカ</t>
    </rPh>
    <rPh sb="192" eb="194">
      <t>モクヒョウ</t>
    </rPh>
    <rPh sb="195" eb="196">
      <t>ム</t>
    </rPh>
    <rPh sb="199" eb="200">
      <t>ツヅ</t>
    </rPh>
    <rPh sb="202" eb="204">
      <t>ガンバ</t>
    </rPh>
    <rPh sb="206" eb="208">
      <t>ケイケン</t>
    </rPh>
    <rPh sb="209" eb="210">
      <t>ハナ</t>
    </rPh>
    <rPh sb="211" eb="212">
      <t>ア</t>
    </rPh>
    <rPh sb="220" eb="222">
      <t>ガクシュウ</t>
    </rPh>
    <rPh sb="223" eb="224">
      <t>フ</t>
    </rPh>
    <rPh sb="225" eb="226">
      <t>カエ</t>
    </rPh>
    <rPh sb="228" eb="229">
      <t>カン</t>
    </rPh>
    <rPh sb="234" eb="235">
      <t>カンガ</t>
    </rPh>
    <rPh sb="240" eb="241">
      <t>カ</t>
    </rPh>
    <phoneticPr fontId="4"/>
  </si>
  <si>
    <t>生活科</t>
    <rPh sb="0" eb="2">
      <t>セイカツ</t>
    </rPh>
    <rPh sb="2" eb="3">
      <t>カ</t>
    </rPh>
    <phoneticPr fontId="4"/>
  </si>
  <si>
    <t>学級活動</t>
    <rPh sb="0" eb="2">
      <t>ガッキュウ</t>
    </rPh>
    <rPh sb="2" eb="4">
      <t>カツドウ</t>
    </rPh>
    <phoneticPr fontId="4"/>
  </si>
  <si>
    <t>生活科</t>
    <phoneticPr fontId="4"/>
  </si>
  <si>
    <t>国語</t>
    <rPh sb="0" eb="2">
      <t>コクゴ</t>
    </rPh>
    <phoneticPr fontId="4"/>
  </si>
  <si>
    <t>外国語活動</t>
    <rPh sb="0" eb="3">
      <t>ガイコクゴ</t>
    </rPh>
    <rPh sb="3" eb="5">
      <t>カツドウ</t>
    </rPh>
    <phoneticPr fontId="4"/>
  </si>
  <si>
    <t>外国語活動</t>
    <rPh sb="0" eb="3">
      <t>ガイコクゴ</t>
    </rPh>
    <rPh sb="3" eb="5">
      <t>カツドウ</t>
    </rPh>
    <phoneticPr fontId="4"/>
  </si>
  <si>
    <t>学級活動
生活科
外国語活動</t>
    <rPh sb="0" eb="2">
      <t>ガッキュウ</t>
    </rPh>
    <rPh sb="2" eb="4">
      <t>カツドウ</t>
    </rPh>
    <rPh sb="5" eb="8">
      <t>セイカツカ</t>
    </rPh>
    <rPh sb="12" eb="14">
      <t>カツドウ</t>
    </rPh>
    <phoneticPr fontId="4"/>
  </si>
  <si>
    <t>学校行事
学級活動
体育科</t>
    <rPh sb="0" eb="2">
      <t>ガッコウ</t>
    </rPh>
    <rPh sb="2" eb="4">
      <t>ギョウジ</t>
    </rPh>
    <rPh sb="5" eb="7">
      <t>ガッキュウ</t>
    </rPh>
    <rPh sb="7" eb="9">
      <t>カツドウ</t>
    </rPh>
    <rPh sb="10" eb="12">
      <t>タイイク</t>
    </rPh>
    <rPh sb="12" eb="13">
      <t>カ</t>
    </rPh>
    <phoneticPr fontId="4"/>
  </si>
  <si>
    <t>学級活動
国語科
生活科</t>
    <rPh sb="0" eb="2">
      <t>ガッキュウ</t>
    </rPh>
    <rPh sb="2" eb="4">
      <t>カツドウ</t>
    </rPh>
    <rPh sb="5" eb="8">
      <t>コクゴカ</t>
    </rPh>
    <rPh sb="9" eb="12">
      <t>セイカツカ</t>
    </rPh>
    <phoneticPr fontId="4"/>
  </si>
  <si>
    <t>国語科
体育科</t>
    <rPh sb="0" eb="2">
      <t>コクゴ</t>
    </rPh>
    <rPh sb="2" eb="3">
      <t>カ</t>
    </rPh>
    <rPh sb="4" eb="6">
      <t>タイイク</t>
    </rPh>
    <rPh sb="6" eb="7">
      <t>カ</t>
    </rPh>
    <phoneticPr fontId="4"/>
  </si>
  <si>
    <t>学校行事
国語科</t>
    <rPh sb="0" eb="2">
      <t>ガッコウ</t>
    </rPh>
    <rPh sb="2" eb="4">
      <t>ギョウジ</t>
    </rPh>
    <rPh sb="5" eb="7">
      <t>コクゴ</t>
    </rPh>
    <rPh sb="7" eb="8">
      <t>カ</t>
    </rPh>
    <phoneticPr fontId="4"/>
  </si>
  <si>
    <t xml:space="preserve">学級活動
生活科
</t>
    <rPh sb="0" eb="2">
      <t>ガッキュウ</t>
    </rPh>
    <rPh sb="2" eb="4">
      <t>カツドウ</t>
    </rPh>
    <rPh sb="5" eb="8">
      <t>セイカツカ</t>
    </rPh>
    <phoneticPr fontId="4"/>
  </si>
  <si>
    <t>学級活動
国語科</t>
    <rPh sb="0" eb="2">
      <t>ガッキュウ</t>
    </rPh>
    <rPh sb="2" eb="4">
      <t>カツドウ</t>
    </rPh>
    <rPh sb="5" eb="7">
      <t>コクゴ</t>
    </rPh>
    <rPh sb="7" eb="8">
      <t>カ</t>
    </rPh>
    <phoneticPr fontId="4"/>
  </si>
  <si>
    <t>学校行事，学級活動</t>
    <rPh sb="0" eb="2">
      <t>ガッコウ</t>
    </rPh>
    <rPh sb="2" eb="4">
      <t>ギョウジ</t>
    </rPh>
    <rPh sb="5" eb="7">
      <t>ガッキュウ</t>
    </rPh>
    <rPh sb="7" eb="9">
      <t>カツドウ</t>
    </rPh>
    <phoneticPr fontId="4"/>
  </si>
  <si>
    <t>国語科，社会科</t>
    <rPh sb="0" eb="2">
      <t>コクゴ</t>
    </rPh>
    <rPh sb="2" eb="3">
      <t>カ</t>
    </rPh>
    <rPh sb="4" eb="7">
      <t>シャカイカ</t>
    </rPh>
    <phoneticPr fontId="4"/>
  </si>
  <si>
    <t>国語科，音楽科</t>
    <rPh sb="4" eb="7">
      <t>オンガクカ</t>
    </rPh>
    <phoneticPr fontId="4"/>
  </si>
  <si>
    <t>学校行事（避難訓練），学級活動</t>
    <rPh sb="0" eb="2">
      <t>ガッコウ</t>
    </rPh>
    <rPh sb="2" eb="4">
      <t>ギョウジ</t>
    </rPh>
    <rPh sb="5" eb="7">
      <t>ヒナン</t>
    </rPh>
    <rPh sb="7" eb="9">
      <t>クンレン</t>
    </rPh>
    <rPh sb="11" eb="13">
      <t>ガッキュウ</t>
    </rPh>
    <rPh sb="13" eb="15">
      <t>カツドウ</t>
    </rPh>
    <phoneticPr fontId="4"/>
  </si>
  <si>
    <t>家庭科，社会科，学級活動</t>
    <rPh sb="0" eb="3">
      <t>カテイカ</t>
    </rPh>
    <rPh sb="4" eb="7">
      <t>シャカイカ</t>
    </rPh>
    <rPh sb="8" eb="10">
      <t>ガッキュウ</t>
    </rPh>
    <rPh sb="10" eb="12">
      <t>カツドウ</t>
    </rPh>
    <phoneticPr fontId="4"/>
  </si>
  <si>
    <t>学校行事，特別活動（クラブ）</t>
    <rPh sb="0" eb="2">
      <t>ガッコウ</t>
    </rPh>
    <rPh sb="2" eb="4">
      <t>ギョウジ</t>
    </rPh>
    <rPh sb="5" eb="7">
      <t>トクベツ</t>
    </rPh>
    <rPh sb="7" eb="9">
      <t>カツドウ</t>
    </rPh>
    <phoneticPr fontId="4"/>
  </si>
  <si>
    <t>国語，体育，学級活動</t>
    <rPh sb="0" eb="2">
      <t>コクゴ</t>
    </rPh>
    <rPh sb="3" eb="5">
      <t>タイイク</t>
    </rPh>
    <rPh sb="6" eb="8">
      <t>ガッキュウ</t>
    </rPh>
    <rPh sb="8" eb="10">
      <t>カツドウ</t>
    </rPh>
    <phoneticPr fontId="4"/>
  </si>
  <si>
    <t>ぐんまの道徳</t>
    <rPh sb="4" eb="6">
      <t>ドウトク</t>
    </rPh>
    <phoneticPr fontId="4"/>
  </si>
  <si>
    <t>ぐんまの道徳</t>
    <phoneticPr fontId="4"/>
  </si>
  <si>
    <t>国語科，体育科，学級活動</t>
    <rPh sb="0" eb="2">
      <t>コクゴ</t>
    </rPh>
    <rPh sb="2" eb="3">
      <t>カ</t>
    </rPh>
    <rPh sb="4" eb="6">
      <t>タイイク</t>
    </rPh>
    <rPh sb="6" eb="7">
      <t>カ</t>
    </rPh>
    <rPh sb="8" eb="10">
      <t>ガッキュウ</t>
    </rPh>
    <rPh sb="10" eb="12">
      <t>カツドウ</t>
    </rPh>
    <phoneticPr fontId="4"/>
  </si>
  <si>
    <t>総合的な学習の時間，学校行事</t>
    <rPh sb="0" eb="3">
      <t>ソウゴウテキ</t>
    </rPh>
    <rPh sb="4" eb="6">
      <t>ガクシュウ</t>
    </rPh>
    <rPh sb="7" eb="9">
      <t>ジカン</t>
    </rPh>
    <rPh sb="10" eb="12">
      <t>ガッコウ</t>
    </rPh>
    <rPh sb="12" eb="14">
      <t>ギョウジ</t>
    </rPh>
    <phoneticPr fontId="4"/>
  </si>
  <si>
    <t>理科，算数科，国語科，社会科，音楽科</t>
    <rPh sb="0" eb="2">
      <t>リカ</t>
    </rPh>
    <rPh sb="3" eb="6">
      <t>サンスウカ</t>
    </rPh>
    <rPh sb="7" eb="9">
      <t>コクゴ</t>
    </rPh>
    <rPh sb="9" eb="10">
      <t>カ</t>
    </rPh>
    <rPh sb="11" eb="14">
      <t>シャカイカ</t>
    </rPh>
    <rPh sb="15" eb="18">
      <t>オンガクカ</t>
    </rPh>
    <phoneticPr fontId="4"/>
  </si>
  <si>
    <t>学校行事，特別活動，国語科，音楽科，総合的な学習の時間</t>
    <rPh sb="0" eb="2">
      <t>ガッコウ</t>
    </rPh>
    <rPh sb="2" eb="4">
      <t>ギョウジ</t>
    </rPh>
    <rPh sb="5" eb="7">
      <t>トクベツ</t>
    </rPh>
    <rPh sb="7" eb="9">
      <t>カツドウ</t>
    </rPh>
    <rPh sb="10" eb="12">
      <t>コクゴ</t>
    </rPh>
    <rPh sb="12" eb="13">
      <t>カ</t>
    </rPh>
    <rPh sb="14" eb="17">
      <t>オンガクカ</t>
    </rPh>
    <rPh sb="18" eb="21">
      <t>ソウゴウテキ</t>
    </rPh>
    <rPh sb="22" eb="24">
      <t>ガクシュウ</t>
    </rPh>
    <rPh sb="25" eb="27">
      <t>ジカン</t>
    </rPh>
    <phoneticPr fontId="4"/>
  </si>
  <si>
    <t>総合的な学習の時間，学校行事，特別活動</t>
    <rPh sb="7" eb="9">
      <t>ジカン</t>
    </rPh>
    <rPh sb="10" eb="12">
      <t>ガッコウ</t>
    </rPh>
    <rPh sb="12" eb="14">
      <t>ギョウジ</t>
    </rPh>
    <rPh sb="15" eb="17">
      <t>トクベツ</t>
    </rPh>
    <rPh sb="17" eb="19">
      <t>カツドウ</t>
    </rPh>
    <phoneticPr fontId="4"/>
  </si>
  <si>
    <t>学校行事，特別活動，国語科，外国語，総合的な学習の時間</t>
    <rPh sb="0" eb="2">
      <t>ガッコウ</t>
    </rPh>
    <rPh sb="2" eb="4">
      <t>ギョウジ</t>
    </rPh>
    <rPh sb="5" eb="7">
      <t>トクベツ</t>
    </rPh>
    <rPh sb="7" eb="9">
      <t>カツドウ</t>
    </rPh>
    <rPh sb="10" eb="12">
      <t>コクゴ</t>
    </rPh>
    <rPh sb="12" eb="13">
      <t>カ</t>
    </rPh>
    <rPh sb="14" eb="17">
      <t>ガイコクゴ</t>
    </rPh>
    <rPh sb="18" eb="21">
      <t>ソウゴウテキ</t>
    </rPh>
    <rPh sb="22" eb="24">
      <t>ガクシュウ</t>
    </rPh>
    <rPh sb="25" eb="27">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</si>
</sst>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4">
    <font>
      <sz val="12"/>
      <name val="ＭＳ 明朝"/>
      <family val="1"/>
      <charset val="128"/>
    </font>
    <font>
      <sz val="11"/>
      <color theme="1"/>
      <name val="ＭＳ Ｐゴシック"/>
      <family val="2"/>
      <charset val="128"/>
      <scheme val="minor"/>
    </font>
    <font>
      <sz val="12"/>
      <name val="ＭＳ 明朝"/>
      <family val="1"/>
      <charset val="128"/>
    </font>
    <font>
      <sz val="10"/>
      <name val="ＭＳ 明朝"/>
      <family val="1"/>
      <charset val="128"/>
    </font>
    <font>
      <sz val="6"/>
      <name val="ＭＳ 明朝"/>
      <family val="1"/>
      <charset val="128"/>
    </font>
    <font>
      <sz val="9"/>
      <name val="ＭＳ 明朝"/>
      <family val="1"/>
      <charset val="128"/>
    </font>
    <font>
      <b/>
      <sz val="12"/>
      <color rgb="FFFF0000"/>
      <name val="ＭＳ 明朝"/>
      <family val="1"/>
      <charset val="128"/>
    </font>
    <font>
      <sz val="9"/>
      <color theme="1"/>
      <name val="ＭＳ 明朝"/>
      <family val="1"/>
      <charset val="128"/>
    </font>
    <font>
      <sz val="11"/>
      <name val="ＭＳ Ｐゴシック"/>
      <family val="3"/>
      <charset val="128"/>
    </font>
    <font>
      <sz val="6"/>
      <name val="ＭＳ Ｐゴシック"/>
      <family val="3"/>
      <charset val="128"/>
    </font>
    <font>
      <sz val="9"/>
      <color indexed="8"/>
      <name val="ＭＳ 明朝"/>
      <family val="1"/>
      <charset val="128"/>
    </font>
    <font>
      <sz val="14"/>
      <name val="ＭＳ 明朝"/>
      <family val="1"/>
      <charset val="128"/>
    </font>
    <font>
      <sz val="10"/>
      <color theme="1"/>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indexed="9"/>
        <bgColor indexed="9"/>
      </patternFill>
    </fill>
  </fills>
  <borders count="56">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hair">
        <color auto="1"/>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8"/>
      </right>
      <top style="hair">
        <color indexed="64"/>
      </top>
      <bottom style="hair">
        <color indexed="64"/>
      </bottom>
      <diagonal/>
    </border>
    <border>
      <left style="thin">
        <color indexed="8"/>
      </left>
      <right style="hair">
        <color indexed="64"/>
      </right>
      <top style="hair">
        <color indexed="64"/>
      </top>
      <bottom style="hair">
        <color indexed="64"/>
      </bottom>
      <diagonal/>
    </border>
    <border>
      <left/>
      <right style="thin">
        <color indexed="8"/>
      </right>
      <top style="hair">
        <color indexed="64"/>
      </top>
      <bottom style="thin">
        <color indexed="64"/>
      </bottom>
      <diagonal/>
    </border>
    <border>
      <left style="thin">
        <color indexed="8"/>
      </left>
      <right style="hair">
        <color indexed="64"/>
      </right>
      <top style="hair">
        <color indexed="64"/>
      </top>
      <bottom style="thin">
        <color indexed="64"/>
      </bottom>
      <diagonal/>
    </border>
    <border>
      <left/>
      <right style="thin">
        <color indexed="8"/>
      </right>
      <top style="hair">
        <color indexed="64"/>
      </top>
      <bottom/>
      <diagonal/>
    </border>
    <border>
      <left style="thin">
        <color indexed="8"/>
      </left>
      <right style="hair">
        <color indexed="64"/>
      </right>
      <top style="hair">
        <color indexed="64"/>
      </top>
      <bottom/>
      <diagonal/>
    </border>
    <border>
      <left style="thin">
        <color indexed="64"/>
      </left>
      <right style="thin">
        <color indexed="64"/>
      </right>
      <top style="hair">
        <color indexed="64"/>
      </top>
      <bottom/>
      <diagonal/>
    </border>
    <border>
      <left/>
      <right style="thin">
        <color indexed="8"/>
      </right>
      <top style="thin">
        <color indexed="64"/>
      </top>
      <bottom style="hair">
        <color indexed="64"/>
      </bottom>
      <diagonal/>
    </border>
    <border>
      <left style="thin">
        <color indexed="8"/>
      </left>
      <right style="hair">
        <color indexed="64"/>
      </right>
      <top style="thin">
        <color indexed="64"/>
      </top>
      <bottom style="hair">
        <color indexed="64"/>
      </bottom>
      <diagonal/>
    </border>
    <border>
      <left/>
      <right style="thin">
        <color indexed="8"/>
      </right>
      <top/>
      <bottom style="hair">
        <color indexed="64"/>
      </bottom>
      <diagonal/>
    </border>
    <border>
      <left style="thin">
        <color indexed="8"/>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8"/>
      </left>
      <right/>
      <top style="hair">
        <color indexed="8"/>
      </top>
      <bottom/>
      <diagonal/>
    </border>
    <border>
      <left style="thin">
        <color indexed="64"/>
      </left>
      <right style="hair">
        <color indexed="8"/>
      </right>
      <top style="hair">
        <color indexed="8"/>
      </top>
      <bottom/>
      <diagonal/>
    </border>
    <border>
      <left style="hair">
        <color indexed="64"/>
      </left>
      <right style="thin">
        <color indexed="8"/>
      </right>
      <top style="hair">
        <color indexed="64"/>
      </top>
      <bottom style="hair">
        <color indexed="64"/>
      </bottom>
      <diagonal/>
    </border>
    <border>
      <left style="thin">
        <color indexed="8"/>
      </left>
      <right/>
      <top style="hair">
        <color indexed="8"/>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top style="hair">
        <color indexed="64"/>
      </top>
      <bottom style="hair">
        <color indexed="64"/>
      </bottom>
      <diagonal/>
    </border>
  </borders>
  <cellStyleXfs count="4">
    <xf numFmtId="0" fontId="0" fillId="0" borderId="0"/>
    <xf numFmtId="0" fontId="2" fillId="0" borderId="0"/>
    <xf numFmtId="0" fontId="1" fillId="0" borderId="0">
      <alignment vertical="center"/>
    </xf>
    <xf numFmtId="1" fontId="11" fillId="0" borderId="0"/>
  </cellStyleXfs>
  <cellXfs count="171">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0" xfId="0" applyFont="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6" fillId="0" borderId="13" xfId="0" applyFont="1" applyBorder="1" applyAlignment="1">
      <alignment horizontal="center" vertical="center"/>
    </xf>
    <xf numFmtId="0" fontId="5" fillId="0" borderId="14" xfId="0" applyFont="1" applyFill="1" applyBorder="1" applyAlignment="1" applyProtection="1">
      <alignment horizontal="center" vertical="center"/>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vertical="center" wrapText="1"/>
    </xf>
    <xf numFmtId="0" fontId="5" fillId="0" borderId="0" xfId="0" applyFont="1"/>
    <xf numFmtId="0" fontId="6" fillId="0" borderId="18" xfId="0" applyFont="1" applyBorder="1" applyAlignment="1">
      <alignment horizontal="center" vertical="center"/>
    </xf>
    <xf numFmtId="0" fontId="5" fillId="0" borderId="19" xfId="0" applyFont="1" applyFill="1" applyBorder="1" applyAlignment="1" applyProtection="1">
      <alignment horizontal="center" vertical="center"/>
    </xf>
    <xf numFmtId="0" fontId="7" fillId="0" borderId="19" xfId="0" applyFont="1" applyFill="1" applyBorder="1" applyAlignment="1" applyProtection="1">
      <alignment vertical="center" wrapText="1" shrinkToFit="1"/>
    </xf>
    <xf numFmtId="0" fontId="5" fillId="0" borderId="19" xfId="0" applyFont="1" applyFill="1" applyBorder="1" applyAlignment="1" applyProtection="1">
      <alignment horizontal="left" vertical="center" wrapText="1"/>
    </xf>
    <xf numFmtId="0" fontId="5" fillId="0" borderId="20" xfId="0" applyFont="1" applyFill="1" applyBorder="1" applyAlignment="1" applyProtection="1">
      <alignment vertical="center" wrapText="1"/>
    </xf>
    <xf numFmtId="0" fontId="7" fillId="3" borderId="21" xfId="0" applyFont="1" applyFill="1" applyBorder="1" applyAlignment="1" applyProtection="1">
      <alignment vertical="center" wrapText="1"/>
    </xf>
    <xf numFmtId="0" fontId="5" fillId="3" borderId="19" xfId="0" applyFont="1" applyFill="1" applyBorder="1" applyAlignment="1" applyProtection="1">
      <alignment vertical="center" wrapText="1"/>
    </xf>
    <xf numFmtId="0" fontId="5" fillId="3" borderId="20" xfId="0" applyFont="1" applyFill="1" applyBorder="1" applyAlignment="1" applyProtection="1">
      <alignment vertical="center" wrapText="1"/>
    </xf>
    <xf numFmtId="0" fontId="7" fillId="0" borderId="22" xfId="0" applyFont="1" applyFill="1" applyBorder="1" applyAlignment="1" applyProtection="1">
      <alignment vertical="center" wrapText="1" shrinkToFit="1"/>
    </xf>
    <xf numFmtId="0" fontId="7" fillId="0" borderId="19" xfId="0" applyFont="1" applyFill="1" applyBorder="1" applyAlignment="1" applyProtection="1">
      <alignment vertical="center" shrinkToFit="1"/>
    </xf>
    <xf numFmtId="0" fontId="7" fillId="0" borderId="21" xfId="0" applyFont="1" applyFill="1" applyBorder="1" applyAlignment="1" applyProtection="1">
      <alignment vertical="center" wrapText="1" shrinkToFit="1"/>
    </xf>
    <xf numFmtId="0" fontId="7" fillId="0" borderId="22" xfId="0" applyFont="1" applyFill="1" applyBorder="1" applyAlignment="1" applyProtection="1">
      <alignment vertical="center" shrinkToFit="1"/>
    </xf>
    <xf numFmtId="0" fontId="5" fillId="0" borderId="19" xfId="0" applyFont="1" applyFill="1" applyBorder="1" applyAlignment="1" applyProtection="1">
      <alignment vertical="center" wrapText="1" shrinkToFit="1"/>
    </xf>
    <xf numFmtId="0" fontId="5" fillId="0" borderId="19" xfId="0" applyFont="1" applyFill="1" applyBorder="1" applyAlignment="1" applyProtection="1">
      <alignment horizontal="left" vertical="center" wrapText="1" shrinkToFit="1"/>
    </xf>
    <xf numFmtId="0" fontId="5" fillId="0" borderId="20" xfId="0" applyFont="1" applyFill="1" applyBorder="1" applyAlignment="1" applyProtection="1">
      <alignment vertical="center"/>
    </xf>
    <xf numFmtId="0" fontId="5" fillId="0" borderId="19" xfId="0" applyFont="1" applyFill="1" applyBorder="1" applyAlignment="1" applyProtection="1">
      <alignment vertical="center" wrapText="1"/>
    </xf>
    <xf numFmtId="0" fontId="7" fillId="3" borderId="19" xfId="0" applyFont="1" applyFill="1" applyBorder="1" applyAlignment="1" applyProtection="1">
      <alignment vertical="center" wrapText="1"/>
    </xf>
    <xf numFmtId="0" fontId="5" fillId="0" borderId="19" xfId="0" applyFont="1" applyBorder="1" applyAlignment="1" applyProtection="1">
      <alignment vertical="center" wrapText="1"/>
    </xf>
    <xf numFmtId="0" fontId="5" fillId="0" borderId="20" xfId="0" applyFont="1" applyBorder="1" applyAlignment="1" applyProtection="1">
      <alignment vertical="center" wrapText="1"/>
    </xf>
    <xf numFmtId="0" fontId="5" fillId="0" borderId="21" xfId="0" applyFont="1" applyFill="1" applyBorder="1" applyAlignment="1" applyProtection="1">
      <alignment vertical="center" wrapText="1" shrinkToFit="1"/>
    </xf>
    <xf numFmtId="0" fontId="5" fillId="0" borderId="19" xfId="0" applyFont="1" applyFill="1" applyBorder="1" applyAlignment="1" applyProtection="1">
      <alignment vertical="center" shrinkToFit="1"/>
    </xf>
    <xf numFmtId="0" fontId="7" fillId="0" borderId="21" xfId="0" applyFont="1" applyFill="1" applyBorder="1" applyAlignment="1" applyProtection="1">
      <alignment vertical="center" wrapText="1"/>
    </xf>
    <xf numFmtId="0" fontId="5" fillId="0" borderId="19" xfId="0" applyFont="1" applyFill="1" applyBorder="1" applyAlignment="1" applyProtection="1">
      <alignment vertical="center"/>
    </xf>
    <xf numFmtId="176" fontId="5" fillId="0" borderId="19" xfId="0" quotePrefix="1" applyNumberFormat="1" applyFont="1" applyFill="1" applyBorder="1" applyAlignment="1" applyProtection="1">
      <alignment horizontal="left" vertical="center" wrapText="1"/>
    </xf>
    <xf numFmtId="0" fontId="5" fillId="0" borderId="21" xfId="0" applyFont="1" applyFill="1" applyBorder="1" applyAlignment="1" applyProtection="1">
      <alignment vertical="center" wrapText="1"/>
    </xf>
    <xf numFmtId="0" fontId="7" fillId="0" borderId="19" xfId="0" applyFont="1" applyFill="1" applyBorder="1" applyAlignment="1" applyProtection="1">
      <alignment horizontal="center" vertical="center"/>
    </xf>
    <xf numFmtId="0" fontId="7" fillId="0" borderId="19" xfId="0" applyFont="1" applyFill="1" applyBorder="1" applyAlignment="1" applyProtection="1">
      <alignment vertical="center"/>
    </xf>
    <xf numFmtId="0" fontId="7" fillId="0" borderId="19" xfId="0" applyFont="1" applyFill="1" applyBorder="1" applyAlignment="1" applyProtection="1">
      <alignment horizontal="left" vertical="center" wrapText="1"/>
    </xf>
    <xf numFmtId="0" fontId="5" fillId="3" borderId="21" xfId="0" applyFont="1" applyFill="1" applyBorder="1" applyAlignment="1" applyProtection="1">
      <alignment vertical="center" wrapText="1"/>
    </xf>
    <xf numFmtId="0" fontId="7" fillId="0" borderId="19" xfId="0" applyFont="1" applyFill="1" applyBorder="1" applyAlignment="1" applyProtection="1">
      <alignment vertical="center" wrapText="1"/>
    </xf>
    <xf numFmtId="176" fontId="5" fillId="0" borderId="19" xfId="0" applyNumberFormat="1" applyFont="1" applyFill="1" applyBorder="1" applyAlignment="1" applyProtection="1">
      <alignment horizontal="left" vertical="center" wrapText="1"/>
    </xf>
    <xf numFmtId="0" fontId="5" fillId="0" borderId="21" xfId="0" applyFont="1" applyBorder="1" applyAlignment="1" applyProtection="1">
      <alignment vertical="center" wrapText="1"/>
    </xf>
    <xf numFmtId="49" fontId="5" fillId="0" borderId="19" xfId="0" applyNumberFormat="1" applyFont="1" applyFill="1" applyBorder="1" applyAlignment="1" applyProtection="1">
      <alignment horizontal="center" vertical="center"/>
    </xf>
    <xf numFmtId="176" fontId="5" fillId="0" borderId="19" xfId="0" applyNumberFormat="1" applyFont="1" applyFill="1" applyBorder="1" applyAlignment="1" applyProtection="1">
      <alignment horizontal="left" vertical="center"/>
    </xf>
    <xf numFmtId="0" fontId="5" fillId="0" borderId="19" xfId="0" applyFont="1" applyFill="1" applyBorder="1" applyAlignment="1">
      <alignment vertical="center" wrapText="1"/>
    </xf>
    <xf numFmtId="0" fontId="5" fillId="0" borderId="21" xfId="0" applyFont="1" applyBorder="1" applyAlignment="1" applyProtection="1">
      <alignment vertical="center" wrapText="1" shrinkToFit="1"/>
    </xf>
    <xf numFmtId="0" fontId="5" fillId="3" borderId="21" xfId="0" applyFont="1" applyFill="1" applyBorder="1" applyAlignment="1" applyProtection="1">
      <alignment vertical="center" wrapText="1" shrinkToFit="1"/>
    </xf>
    <xf numFmtId="0" fontId="10" fillId="0" borderId="19" xfId="0" applyFont="1" applyFill="1" applyBorder="1" applyAlignment="1">
      <alignment vertical="center" wrapText="1"/>
    </xf>
    <xf numFmtId="0" fontId="7" fillId="0" borderId="20" xfId="0" applyFont="1" applyFill="1" applyBorder="1" applyAlignment="1" applyProtection="1">
      <alignment vertical="center" wrapText="1"/>
    </xf>
    <xf numFmtId="0" fontId="5" fillId="0" borderId="19" xfId="0" applyNumberFormat="1" applyFont="1" applyFill="1" applyBorder="1" applyAlignment="1">
      <alignment horizontal="center" vertical="center"/>
    </xf>
    <xf numFmtId="0" fontId="10" fillId="3" borderId="21" xfId="0" applyFont="1" applyFill="1" applyBorder="1" applyAlignment="1" applyProtection="1">
      <alignment vertical="center" wrapText="1" shrinkToFit="1"/>
    </xf>
    <xf numFmtId="0" fontId="7" fillId="3" borderId="20" xfId="0" applyFont="1" applyFill="1" applyBorder="1" applyAlignment="1" applyProtection="1">
      <alignment vertical="center" wrapText="1"/>
    </xf>
    <xf numFmtId="0" fontId="5" fillId="3" borderId="19" xfId="0" applyFont="1" applyFill="1" applyBorder="1" applyAlignment="1" applyProtection="1">
      <alignment vertical="center"/>
    </xf>
    <xf numFmtId="0" fontId="5" fillId="0" borderId="19" xfId="0" applyFont="1" applyFill="1" applyBorder="1" applyAlignment="1">
      <alignment horizontal="center" vertical="center"/>
    </xf>
    <xf numFmtId="0" fontId="7" fillId="3" borderId="19" xfId="0" applyFont="1" applyFill="1" applyBorder="1" applyAlignment="1" applyProtection="1">
      <alignment vertical="center"/>
    </xf>
    <xf numFmtId="0" fontId="5" fillId="0" borderId="19" xfId="0" applyFont="1" applyBorder="1" applyAlignment="1">
      <alignment vertical="center"/>
    </xf>
    <xf numFmtId="0" fontId="5" fillId="0" borderId="21" xfId="0" applyFont="1" applyBorder="1" applyAlignment="1">
      <alignment vertical="center" wrapText="1"/>
    </xf>
    <xf numFmtId="49" fontId="5" fillId="0" borderId="19" xfId="1" applyNumberFormat="1" applyFont="1" applyFill="1" applyBorder="1" applyAlignment="1" applyProtection="1">
      <alignment horizontal="center" vertical="center" shrinkToFit="1"/>
    </xf>
    <xf numFmtId="176" fontId="5" fillId="0" borderId="20" xfId="0" applyNumberFormat="1"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49" fontId="5" fillId="0" borderId="19" xfId="0" applyNumberFormat="1" applyFont="1" applyFill="1" applyBorder="1" applyAlignment="1">
      <alignment horizontal="center" vertical="center"/>
    </xf>
    <xf numFmtId="0" fontId="5" fillId="0" borderId="19" xfId="0" applyFont="1" applyFill="1" applyBorder="1" applyAlignment="1" applyProtection="1">
      <alignment horizontal="center" vertical="center" wrapText="1"/>
    </xf>
    <xf numFmtId="49" fontId="7" fillId="0" borderId="19" xfId="1" applyNumberFormat="1" applyFont="1" applyFill="1" applyBorder="1" applyAlignment="1" applyProtection="1">
      <alignment horizontal="center" vertical="center" shrinkToFit="1"/>
    </xf>
    <xf numFmtId="176" fontId="7" fillId="0" borderId="19" xfId="0" quotePrefix="1" applyNumberFormat="1" applyFont="1" applyFill="1" applyBorder="1" applyAlignment="1" applyProtection="1">
      <alignment vertical="center" wrapText="1"/>
    </xf>
    <xf numFmtId="0" fontId="5" fillId="0" borderId="20" xfId="0" applyFont="1" applyBorder="1" applyAlignment="1" applyProtection="1">
      <alignment vertical="center" shrinkToFit="1"/>
    </xf>
    <xf numFmtId="0" fontId="5" fillId="3" borderId="20" xfId="0" applyFont="1" applyFill="1" applyBorder="1" applyAlignment="1" applyProtection="1">
      <alignment vertical="center" shrinkToFit="1"/>
    </xf>
    <xf numFmtId="49" fontId="7" fillId="0" borderId="19" xfId="0" applyNumberFormat="1" applyFont="1" applyFill="1" applyBorder="1" applyAlignment="1">
      <alignment horizontal="center" vertical="center"/>
    </xf>
    <xf numFmtId="176" fontId="7" fillId="0" borderId="19" xfId="0" applyNumberFormat="1" applyFont="1" applyFill="1" applyBorder="1" applyAlignment="1" applyProtection="1">
      <alignment vertical="center" wrapText="1"/>
    </xf>
    <xf numFmtId="0" fontId="7" fillId="0" borderId="19" xfId="0" applyFont="1" applyFill="1" applyBorder="1" applyAlignment="1" applyProtection="1">
      <alignment horizontal="center" vertical="center" wrapText="1"/>
    </xf>
    <xf numFmtId="0" fontId="6" fillId="0" borderId="23" xfId="0" applyFont="1" applyBorder="1" applyAlignment="1">
      <alignment horizontal="center" vertical="center"/>
    </xf>
    <xf numFmtId="49" fontId="7" fillId="0" borderId="24" xfId="0" applyNumberFormat="1" applyFont="1" applyFill="1" applyBorder="1" applyAlignment="1">
      <alignment horizontal="center" vertical="center"/>
    </xf>
    <xf numFmtId="0" fontId="7" fillId="0" borderId="24" xfId="0" applyFont="1" applyFill="1" applyBorder="1" applyAlignment="1" applyProtection="1">
      <alignment vertical="center" wrapText="1"/>
    </xf>
    <xf numFmtId="0" fontId="7" fillId="0" borderId="24" xfId="0" applyFont="1" applyFill="1" applyBorder="1" applyAlignment="1" applyProtection="1">
      <alignment horizontal="center" vertical="center"/>
    </xf>
    <xf numFmtId="176" fontId="7" fillId="0" borderId="24" xfId="0" applyNumberFormat="1" applyFont="1" applyFill="1" applyBorder="1" applyAlignment="1" applyProtection="1">
      <alignment vertical="center" wrapText="1"/>
    </xf>
    <xf numFmtId="0" fontId="5" fillId="0" borderId="25" xfId="0" applyFont="1" applyBorder="1" applyAlignment="1" applyProtection="1">
      <alignment vertical="center" shrinkToFit="1"/>
    </xf>
    <xf numFmtId="0" fontId="5" fillId="0" borderId="26" xfId="0" applyFont="1" applyBorder="1" applyAlignment="1" applyProtection="1">
      <alignment vertical="center" wrapText="1" shrinkToFit="1"/>
    </xf>
    <xf numFmtId="0" fontId="5" fillId="3" borderId="24" xfId="0" applyFont="1" applyFill="1" applyBorder="1" applyAlignment="1" applyProtection="1">
      <alignment vertical="center" wrapText="1"/>
    </xf>
    <xf numFmtId="0" fontId="5" fillId="3" borderId="25" xfId="0" applyFont="1" applyFill="1" applyBorder="1" applyAlignment="1" applyProtection="1">
      <alignment vertical="center" wrapText="1"/>
    </xf>
    <xf numFmtId="0" fontId="7" fillId="0" borderId="27" xfId="0" applyFont="1" applyFill="1" applyBorder="1" applyAlignment="1" applyProtection="1">
      <alignment vertical="center" shrinkToFit="1"/>
    </xf>
    <xf numFmtId="0" fontId="6" fillId="0" borderId="28" xfId="0" applyFont="1" applyBorder="1" applyAlignment="1">
      <alignment horizontal="center" vertical="center"/>
    </xf>
    <xf numFmtId="49" fontId="7" fillId="0" borderId="29" xfId="0" applyNumberFormat="1" applyFont="1" applyFill="1" applyBorder="1" applyAlignment="1">
      <alignment horizontal="center" vertical="center"/>
    </xf>
    <xf numFmtId="0" fontId="7" fillId="0" borderId="29" xfId="0" applyFont="1" applyFill="1" applyBorder="1" applyAlignment="1" applyProtection="1">
      <alignment vertical="center" wrapText="1"/>
    </xf>
    <xf numFmtId="0" fontId="7" fillId="0" borderId="29" xfId="0" applyFont="1" applyFill="1" applyBorder="1" applyAlignment="1" applyProtection="1">
      <alignment horizontal="center" vertical="center"/>
    </xf>
    <xf numFmtId="176" fontId="7" fillId="0" borderId="29" xfId="0" applyNumberFormat="1" applyFont="1" applyFill="1" applyBorder="1" applyAlignment="1" applyProtection="1">
      <alignment vertical="center" wrapText="1"/>
    </xf>
    <xf numFmtId="0" fontId="5" fillId="0" borderId="30" xfId="0" applyFont="1" applyBorder="1" applyAlignment="1" applyProtection="1">
      <alignment vertical="center" shrinkToFit="1"/>
    </xf>
    <xf numFmtId="0" fontId="5" fillId="0" borderId="31" xfId="0" applyFont="1" applyBorder="1" applyAlignment="1" applyProtection="1">
      <alignment vertical="center" wrapText="1" shrinkToFit="1"/>
    </xf>
    <xf numFmtId="0" fontId="5" fillId="0" borderId="29"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7" fillId="0" borderId="32" xfId="0" applyFont="1" applyFill="1" applyBorder="1" applyAlignment="1" applyProtection="1">
      <alignment vertical="center" wrapText="1"/>
    </xf>
    <xf numFmtId="0" fontId="7" fillId="0" borderId="14" xfId="0" applyFont="1" applyFill="1" applyBorder="1" applyAlignment="1" applyProtection="1">
      <alignment vertical="center" shrinkToFit="1"/>
    </xf>
    <xf numFmtId="0" fontId="5" fillId="3" borderId="15" xfId="0" applyFont="1" applyFill="1" applyBorder="1" applyAlignment="1" applyProtection="1">
      <alignment vertical="center" wrapText="1"/>
    </xf>
    <xf numFmtId="0" fontId="7" fillId="3" borderId="16"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7" fillId="0" borderId="17" xfId="0" applyFont="1" applyFill="1" applyBorder="1" applyAlignment="1" applyProtection="1">
      <alignment vertical="center" shrinkToFit="1"/>
    </xf>
    <xf numFmtId="0" fontId="0" fillId="0" borderId="0" xfId="0" applyFont="1"/>
    <xf numFmtId="0" fontId="3" fillId="0" borderId="0" xfId="0" applyFont="1"/>
    <xf numFmtId="0" fontId="5" fillId="0" borderId="0" xfId="0" applyFont="1" applyAlignment="1">
      <alignment vertical="top" wrapText="1"/>
    </xf>
    <xf numFmtId="0" fontId="3" fillId="2" borderId="33" xfId="0" applyFont="1" applyFill="1" applyBorder="1" applyAlignment="1">
      <alignment horizontal="center" vertical="center"/>
    </xf>
    <xf numFmtId="0" fontId="6" fillId="0" borderId="33" xfId="0" applyFont="1" applyBorder="1" applyAlignment="1">
      <alignment horizontal="center" vertical="center"/>
    </xf>
    <xf numFmtId="0" fontId="5" fillId="0" borderId="33" xfId="0" applyFont="1" applyBorder="1" applyAlignment="1">
      <alignment vertical="top"/>
    </xf>
    <xf numFmtId="0" fontId="5" fillId="0" borderId="33" xfId="0" applyFont="1" applyBorder="1" applyAlignment="1">
      <alignment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center"/>
    </xf>
    <xf numFmtId="0" fontId="0" fillId="0" borderId="35" xfId="0" applyBorder="1" applyAlignment="1"/>
    <xf numFmtId="0" fontId="10" fillId="0" borderId="22" xfId="0" applyFont="1" applyFill="1" applyBorder="1" applyAlignment="1" applyProtection="1">
      <alignment vertical="center" wrapText="1" shrinkToFit="1"/>
    </xf>
    <xf numFmtId="0" fontId="5" fillId="0" borderId="22" xfId="0" applyFont="1" applyFill="1" applyBorder="1" applyAlignment="1" applyProtection="1">
      <alignment vertical="center" wrapText="1"/>
    </xf>
    <xf numFmtId="0" fontId="10" fillId="3" borderId="22" xfId="0" applyFont="1" applyFill="1" applyBorder="1" applyAlignment="1" applyProtection="1">
      <alignment vertical="center" wrapText="1"/>
    </xf>
    <xf numFmtId="0" fontId="3" fillId="0" borderId="13" xfId="0" applyFont="1" applyFill="1" applyBorder="1" applyAlignment="1" applyProtection="1">
      <alignment horizontal="center" vertical="center"/>
    </xf>
    <xf numFmtId="0" fontId="12" fillId="0" borderId="36" xfId="0" applyFont="1" applyFill="1" applyBorder="1" applyAlignment="1" applyProtection="1">
      <alignment vertical="center"/>
    </xf>
    <xf numFmtId="0" fontId="12" fillId="0" borderId="37" xfId="0" applyFont="1" applyFill="1" applyBorder="1" applyAlignment="1" applyProtection="1">
      <alignment horizontal="center" vertical="center"/>
    </xf>
    <xf numFmtId="0" fontId="12" fillId="0" borderId="20" xfId="0" applyFont="1" applyFill="1" applyBorder="1" applyAlignment="1" applyProtection="1">
      <alignment horizontal="left" vertical="center" wrapText="1"/>
    </xf>
    <xf numFmtId="0" fontId="3" fillId="3" borderId="22" xfId="0" applyFont="1" applyFill="1" applyBorder="1" applyAlignment="1" applyProtection="1">
      <alignment vertical="center" wrapText="1"/>
    </xf>
    <xf numFmtId="0" fontId="3" fillId="0" borderId="18" xfId="0" applyFont="1" applyFill="1" applyBorder="1" applyAlignment="1" applyProtection="1">
      <alignment horizontal="center" vertical="center"/>
    </xf>
    <xf numFmtId="0" fontId="3" fillId="0" borderId="36" xfId="0" applyFont="1" applyFill="1" applyBorder="1" applyAlignment="1" applyProtection="1">
      <alignment vertical="center" wrapText="1"/>
    </xf>
    <xf numFmtId="0" fontId="3" fillId="0" borderId="37" xfId="0" applyFont="1" applyFill="1" applyBorder="1" applyAlignment="1" applyProtection="1">
      <alignment horizontal="center" vertical="center"/>
    </xf>
    <xf numFmtId="176" fontId="3" fillId="0" borderId="20" xfId="0" quotePrefix="1" applyNumberFormat="1" applyFont="1" applyFill="1" applyBorder="1" applyAlignment="1" applyProtection="1">
      <alignment horizontal="left" vertical="center" wrapText="1"/>
    </xf>
    <xf numFmtId="0" fontId="3" fillId="0" borderId="22" xfId="0" applyFont="1" applyFill="1" applyBorder="1" applyAlignment="1" applyProtection="1">
      <alignment vertical="center" wrapText="1"/>
    </xf>
    <xf numFmtId="0" fontId="3" fillId="0" borderId="36" xfId="0" applyFont="1" applyFill="1" applyBorder="1" applyAlignment="1" applyProtection="1">
      <alignment vertical="center"/>
    </xf>
    <xf numFmtId="0" fontId="12" fillId="0" borderId="18" xfId="0" applyFont="1" applyFill="1" applyBorder="1" applyAlignment="1" applyProtection="1">
      <alignment horizontal="center" vertical="center"/>
    </xf>
    <xf numFmtId="0" fontId="13" fillId="0" borderId="22" xfId="0" applyFont="1" applyFill="1" applyBorder="1" applyAlignment="1" applyProtection="1">
      <alignment horizontal="center" vertical="center" shrinkToFit="1"/>
    </xf>
    <xf numFmtId="0" fontId="12" fillId="0" borderId="36" xfId="0" applyFont="1" applyFill="1" applyBorder="1" applyAlignment="1" applyProtection="1">
      <alignment vertical="center" wrapText="1"/>
    </xf>
    <xf numFmtId="0" fontId="12" fillId="0" borderId="38" xfId="0" applyFont="1" applyFill="1" applyBorder="1" applyAlignment="1" applyProtection="1">
      <alignment vertical="center"/>
    </xf>
    <xf numFmtId="0" fontId="12" fillId="0" borderId="39" xfId="0" applyFont="1" applyFill="1" applyBorder="1" applyAlignment="1" applyProtection="1">
      <alignment horizontal="center" vertical="center"/>
    </xf>
    <xf numFmtId="0" fontId="12" fillId="0" borderId="30"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176" fontId="3" fillId="0" borderId="20" xfId="0" applyNumberFormat="1" applyFont="1" applyFill="1" applyBorder="1" applyAlignment="1" applyProtection="1">
      <alignment horizontal="left" vertical="center" wrapText="1"/>
    </xf>
    <xf numFmtId="0" fontId="3" fillId="0" borderId="22" xfId="0" applyFont="1" applyBorder="1" applyAlignment="1" applyProtection="1">
      <alignment vertical="center" wrapText="1"/>
    </xf>
    <xf numFmtId="0" fontId="3" fillId="0" borderId="23" xfId="0" applyFont="1" applyFill="1" applyBorder="1" applyAlignment="1" applyProtection="1">
      <alignment horizontal="center" vertical="center"/>
    </xf>
    <xf numFmtId="0" fontId="3" fillId="0" borderId="40" xfId="0" applyFont="1" applyFill="1" applyBorder="1" applyAlignment="1" applyProtection="1">
      <alignment vertical="center" wrapText="1"/>
    </xf>
    <xf numFmtId="0" fontId="3" fillId="0" borderId="41" xfId="0" applyFont="1" applyFill="1" applyBorder="1" applyAlignment="1" applyProtection="1">
      <alignment horizontal="center" vertical="center"/>
    </xf>
    <xf numFmtId="176" fontId="3" fillId="0" borderId="25" xfId="0" quotePrefix="1" applyNumberFormat="1" applyFont="1" applyFill="1" applyBorder="1" applyAlignment="1" applyProtection="1">
      <alignment horizontal="left" vertical="center" wrapText="1"/>
    </xf>
    <xf numFmtId="0" fontId="3" fillId="0" borderId="42" xfId="0" applyFont="1" applyFill="1" applyBorder="1" applyAlignment="1" applyProtection="1">
      <alignment vertical="center" wrapText="1"/>
    </xf>
    <xf numFmtId="0" fontId="3" fillId="0" borderId="43" xfId="0" applyFont="1" applyFill="1" applyBorder="1" applyAlignment="1" applyProtection="1">
      <alignment vertical="center" wrapText="1"/>
    </xf>
    <xf numFmtId="0" fontId="3" fillId="0" borderId="44" xfId="0" applyFont="1" applyFill="1" applyBorder="1" applyAlignment="1" applyProtection="1">
      <alignment horizontal="center" vertical="center"/>
    </xf>
    <xf numFmtId="176" fontId="3" fillId="0" borderId="15" xfId="0" quotePrefix="1" applyNumberFormat="1" applyFont="1" applyFill="1" applyBorder="1" applyAlignment="1" applyProtection="1">
      <alignment horizontal="left" vertical="center" wrapText="1"/>
    </xf>
    <xf numFmtId="0" fontId="3" fillId="0" borderId="17" xfId="0" applyFont="1" applyFill="1" applyBorder="1" applyAlignment="1" applyProtection="1">
      <alignment vertical="center" wrapText="1"/>
    </xf>
    <xf numFmtId="0" fontId="3" fillId="0" borderId="45" xfId="0" applyFont="1" applyFill="1" applyBorder="1" applyAlignment="1" applyProtection="1">
      <alignment vertical="center"/>
    </xf>
    <xf numFmtId="0" fontId="3" fillId="0" borderId="46" xfId="0" applyFont="1" applyFill="1" applyBorder="1" applyAlignment="1" applyProtection="1">
      <alignment horizontal="center" vertical="center"/>
    </xf>
    <xf numFmtId="176" fontId="3" fillId="0" borderId="47" xfId="0" quotePrefix="1" applyNumberFormat="1" applyFont="1" applyFill="1" applyBorder="1" applyAlignment="1" applyProtection="1">
      <alignment horizontal="left" vertical="center" wrapText="1"/>
    </xf>
    <xf numFmtId="0" fontId="3" fillId="0" borderId="48" xfId="0" applyFont="1" applyFill="1" applyBorder="1" applyAlignment="1" applyProtection="1">
      <alignment vertical="center" wrapText="1"/>
    </xf>
    <xf numFmtId="0" fontId="12" fillId="0" borderId="28" xfId="0" applyFont="1" applyFill="1" applyBorder="1" applyAlignment="1" applyProtection="1">
      <alignment horizontal="center" vertical="center"/>
    </xf>
    <xf numFmtId="0" fontId="3" fillId="0" borderId="49" xfId="0" applyFont="1" applyFill="1" applyBorder="1" applyAlignment="1" applyProtection="1">
      <alignment vertical="center" wrapText="1"/>
    </xf>
    <xf numFmtId="0" fontId="3" fillId="0" borderId="50" xfId="0" applyFont="1" applyFill="1" applyBorder="1" applyAlignment="1" applyProtection="1">
      <alignment horizontal="center" vertical="center"/>
    </xf>
    <xf numFmtId="176" fontId="3" fillId="0" borderId="49" xfId="0" quotePrefix="1" applyNumberFormat="1" applyFont="1" applyFill="1" applyBorder="1" applyAlignment="1" applyProtection="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3" xfId="0" applyFont="1" applyFill="1" applyBorder="1" applyAlignment="1">
      <alignment horizontal="center" vertical="center"/>
    </xf>
    <xf numFmtId="0" fontId="0" fillId="0" borderId="35" xfId="0" applyBorder="1" applyAlignment="1">
      <alignment horizontal="center"/>
    </xf>
    <xf numFmtId="0" fontId="3" fillId="2" borderId="33" xfId="0" applyFont="1" applyFill="1" applyBorder="1" applyAlignment="1">
      <alignment horizontal="center" vertical="top" wrapText="1"/>
    </xf>
    <xf numFmtId="176" fontId="3" fillId="0" borderId="51" xfId="0" applyNumberFormat="1" applyFont="1" applyFill="1" applyBorder="1" applyAlignment="1" applyProtection="1">
      <alignment horizontal="left" vertical="center" wrapText="1"/>
    </xf>
    <xf numFmtId="0" fontId="3" fillId="3" borderId="52" xfId="0" applyFont="1" applyFill="1" applyBorder="1" applyAlignment="1" applyProtection="1">
      <alignment vertical="center" wrapText="1" shrinkToFit="1"/>
    </xf>
    <xf numFmtId="0" fontId="3" fillId="0" borderId="20" xfId="0" applyFont="1" applyFill="1" applyBorder="1" applyAlignment="1" applyProtection="1">
      <alignment vertical="center" wrapText="1"/>
    </xf>
    <xf numFmtId="0" fontId="3" fillId="0" borderId="53" xfId="0" applyFont="1" applyFill="1" applyBorder="1" applyAlignment="1" applyProtection="1">
      <alignment vertical="center" wrapText="1"/>
    </xf>
    <xf numFmtId="0" fontId="5" fillId="0" borderId="54" xfId="0" applyFont="1" applyBorder="1"/>
    <xf numFmtId="0" fontId="3" fillId="0" borderId="0" xfId="0" applyFont="1" applyFill="1" applyBorder="1" applyAlignment="1" applyProtection="1">
      <alignment vertical="center" wrapText="1"/>
    </xf>
    <xf numFmtId="0" fontId="5" fillId="0" borderId="0" xfId="0" applyFont="1" applyBorder="1"/>
    <xf numFmtId="0" fontId="7" fillId="0" borderId="0" xfId="0" applyFont="1" applyFill="1" applyBorder="1" applyAlignment="1" applyProtection="1">
      <alignment vertical="center" shrinkToFit="1"/>
    </xf>
    <xf numFmtId="0" fontId="3" fillId="0" borderId="54" xfId="0" applyFont="1" applyFill="1" applyBorder="1" applyAlignment="1" applyProtection="1">
      <alignment vertical="center" wrapText="1"/>
    </xf>
    <xf numFmtId="49" fontId="5" fillId="0" borderId="55" xfId="0" applyNumberFormat="1" applyFont="1" applyFill="1" applyBorder="1" applyAlignment="1">
      <alignment horizontal="center" vertical="center"/>
    </xf>
    <xf numFmtId="0" fontId="5" fillId="3" borderId="52" xfId="0" applyFont="1" applyFill="1" applyBorder="1" applyAlignment="1" applyProtection="1">
      <alignment vertical="center" wrapText="1" shrinkToFit="1"/>
    </xf>
    <xf numFmtId="0" fontId="5" fillId="0" borderId="33" xfId="0" applyFont="1" applyFill="1" applyBorder="1" applyAlignment="1" applyProtection="1">
      <alignment vertical="center" wrapText="1"/>
    </xf>
    <xf numFmtId="176" fontId="5" fillId="0" borderId="36" xfId="0" applyNumberFormat="1" applyFont="1" applyFill="1" applyBorder="1" applyAlignment="1" applyProtection="1">
      <alignment horizontal="left" vertical="center" wrapText="1"/>
    </xf>
    <xf numFmtId="0" fontId="5" fillId="3" borderId="33" xfId="0" applyFont="1" applyFill="1" applyBorder="1" applyAlignment="1" applyProtection="1">
      <alignment vertical="center" wrapText="1" shrinkToFit="1"/>
    </xf>
  </cellXfs>
  <cellStyles count="4">
    <cellStyle name="標準" xfId="0" builtinId="0"/>
    <cellStyle name="標準 2" xfId="2"/>
    <cellStyle name="標準_年間指導計画案" xfId="1"/>
    <cellStyle name="未定義" xfId="3"/>
  </cellStyles>
  <dxfs count="0"/>
  <tableStyles count="0" defaultTableStyle="TableStyleMedium9" defaultPivotStyle="PivotStyleLight16"/>
  <colors>
    <mruColors>
      <color rgb="FF66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usernames" Target="revisions/userNames.xml"/></Relationships>
</file>

<file path=xl/drawings/drawing1.xml><?xml version="1.0" encoding="utf-8"?>
<xdr:wsDr xmlns:xdr="http://schemas.openxmlformats.org/drawingml/2006/spreadsheetDrawing" xmlns:a="http://schemas.openxmlformats.org/drawingml/2006/main">
  <xdr:twoCellAnchor>
    <xdr:from>
      <xdr:col>7</xdr:col>
      <xdr:colOff>200025</xdr:colOff>
      <xdr:row>77</xdr:row>
      <xdr:rowOff>628650</xdr:rowOff>
    </xdr:from>
    <xdr:to>
      <xdr:col>7</xdr:col>
      <xdr:colOff>657225</xdr:colOff>
      <xdr:row>77</xdr:row>
      <xdr:rowOff>762000</xdr:rowOff>
    </xdr:to>
    <xdr:sp macro="" textlink="">
      <xdr:nvSpPr>
        <xdr:cNvPr id="2" name="正方形/長方形 1">
          <a:extLst>
            <a:ext uri="{FF2B5EF4-FFF2-40B4-BE49-F238E27FC236}">
              <a16:creationId xmlns="" xmlns:a16="http://schemas.microsoft.com/office/drawing/2014/main" id="{775BF674-047E-4919-B7DE-CC1D95E1DB54}"/>
            </a:ext>
          </a:extLst>
        </xdr:cNvPr>
        <xdr:cNvSpPr/>
      </xdr:nvSpPr>
      <xdr:spPr>
        <a:xfrm>
          <a:off x="8220075" y="23164800"/>
          <a:ext cx="457200" cy="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revisions/_rels/revisionHeaders.xml.rels><?xml version="1.0" encoding="UTF-8" standalone="yes"?>
<Relationships xmlns="http://schemas.openxmlformats.org/package/2006/relationships"><Relationship Id="rId18" Type="http://schemas.openxmlformats.org/officeDocument/2006/relationships/revisionLog" Target="revisionLog1.xml"/><Relationship Id="rId26" Type="http://schemas.openxmlformats.org/officeDocument/2006/relationships/revisionLog" Target="revisionLog9.xml"/><Relationship Id="rId39" Type="http://schemas.openxmlformats.org/officeDocument/2006/relationships/revisionLog" Target="revisionLog22.xml"/><Relationship Id="rId21" Type="http://schemas.openxmlformats.org/officeDocument/2006/relationships/revisionLog" Target="revisionLog4.xml"/><Relationship Id="rId34" Type="http://schemas.openxmlformats.org/officeDocument/2006/relationships/revisionLog" Target="revisionLog17.xml"/><Relationship Id="rId25" Type="http://schemas.openxmlformats.org/officeDocument/2006/relationships/revisionLog" Target="revisionLog8.xml"/><Relationship Id="rId33" Type="http://schemas.openxmlformats.org/officeDocument/2006/relationships/revisionLog" Target="revisionLog16.xml"/><Relationship Id="rId38" Type="http://schemas.openxmlformats.org/officeDocument/2006/relationships/revisionLog" Target="revisionLog21.xml"/><Relationship Id="rId20" Type="http://schemas.openxmlformats.org/officeDocument/2006/relationships/revisionLog" Target="revisionLog3.xml"/><Relationship Id="rId29" Type="http://schemas.openxmlformats.org/officeDocument/2006/relationships/revisionLog" Target="revisionLog12.xml"/><Relationship Id="rId24" Type="http://schemas.openxmlformats.org/officeDocument/2006/relationships/revisionLog" Target="revisionLog7.xml"/><Relationship Id="rId32" Type="http://schemas.openxmlformats.org/officeDocument/2006/relationships/revisionLog" Target="revisionLog15.xml"/><Relationship Id="rId37" Type="http://schemas.openxmlformats.org/officeDocument/2006/relationships/revisionLog" Target="revisionLog20.xml"/><Relationship Id="rId40" Type="http://schemas.openxmlformats.org/officeDocument/2006/relationships/revisionLog" Target="revisionLog23.xml"/><Relationship Id="rId23" Type="http://schemas.openxmlformats.org/officeDocument/2006/relationships/revisionLog" Target="revisionLog6.xml"/><Relationship Id="rId28" Type="http://schemas.openxmlformats.org/officeDocument/2006/relationships/revisionLog" Target="revisionLog11.xml"/><Relationship Id="rId36" Type="http://schemas.openxmlformats.org/officeDocument/2006/relationships/revisionLog" Target="revisionLog19.xml"/><Relationship Id="rId19" Type="http://schemas.openxmlformats.org/officeDocument/2006/relationships/revisionLog" Target="revisionLog2.xml"/><Relationship Id="rId31" Type="http://schemas.openxmlformats.org/officeDocument/2006/relationships/revisionLog" Target="revisionLog14.xml"/><Relationship Id="rId22" Type="http://schemas.openxmlformats.org/officeDocument/2006/relationships/revisionLog" Target="revisionLog5.xml"/><Relationship Id="rId27" Type="http://schemas.openxmlformats.org/officeDocument/2006/relationships/revisionLog" Target="revisionLog10.xml"/><Relationship Id="rId30" Type="http://schemas.openxmlformats.org/officeDocument/2006/relationships/revisionLog" Target="revisionLog13.xml"/><Relationship Id="rId35" Type="http://schemas.openxmlformats.org/officeDocument/2006/relationships/revisionLog" Target="revisionLog1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143B1C0-3371-4D6E-8E5D-BBFFFF27B23B}" diskRevisions="1" revisionId="448" version="40">
  <header guid="{BA0DC4D5-C29B-4BA5-A9C3-DAFABFFB2E47}" dateTime="2019-02-27T08:13:04" maxSheetId="25" userName="藤岡市" r:id="rId18" minRId="198">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508D053C-0089-42E2-B103-2CF8C36DE9C7}" dateTime="2019-02-27T16:17:34" maxSheetId="25" userName="藤岡市" r:id="rId19" minRId="199" maxRId="200">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000DA642-FE92-41A7-8982-E1AF927F1EF9}" dateTime="2019-02-27T16:22:30" maxSheetId="25" userName="藤岡市" r:id="rId20" minRId="201" maxRId="202">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E3F6F15A-B7E1-4201-9BAB-D708CB259607}" dateTime="2019-02-27T16:28:49" maxSheetId="25" userName="藤岡市" r:id="rId21" minRId="203" maxRId="204">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0677B418-286D-4963-9AB5-0D1211182080}" dateTime="2019-02-27T16:42:43" maxSheetId="25" userName="藤岡市" r:id="rId22" minRId="205" maxRId="224">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F68D0C23-956F-4E20-9DEA-39AE2395DAE0}" dateTime="2019-02-27T16:46:16" maxSheetId="25" userName="藤岡市" r:id="rId23" minRId="225" maxRId="268">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00A3B706-FF48-4D37-83A6-D7A7255D5972}" dateTime="2019-02-27T17:06:38" maxSheetId="25" userName="藤岡市" r:id="rId24" minRId="269" maxRId="280">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BCDBD4B0-9FA3-4243-9A60-A74CBB3425A1}" dateTime="2019-02-27T17:10:18" maxSheetId="25" userName="藤岡市" r:id="rId25" minRId="281" maxRId="284">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EAE89B9B-24D3-4B0D-AC37-B0F569285514}" dateTime="2019-02-27T17:11:42" maxSheetId="25" userName="藤岡市" r:id="rId26" minRId="285" maxRId="320">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3D3C9415-7B66-46C4-83B5-7271FFFE0CC0}" dateTime="2019-02-27T17:44:01" maxSheetId="25" userName="藤岡市" r:id="rId27" minRId="323" maxRId="364">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60454E50-A9B4-4276-BEC1-825CB5258938}" dateTime="2019-02-27T19:23:49" maxSheetId="25" userName="藤岡市" r:id="rId28" minRId="367" maxRId="376">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38D72FAF-CAB6-4FC0-B0CB-2B6673C206EE}" dateTime="2019-03-01T09:18:14" maxSheetId="25" userName="藤岡市" r:id="rId29" minRId="377" maxRId="400">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DE42CDF8-4C8D-4A7A-8EA6-74D4E9369EE7}" dateTime="2019-03-01T09:32:00" maxSheetId="25" userName="藤岡市" r:id="rId30" minRId="401" maxRId="405">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2FA9E2CA-4A00-475F-A1DE-B28FB542C2EA}" dateTime="2019-03-01T15:22:12" maxSheetId="25" userName="藤岡市" r:id="rId31" minRId="406">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618195CE-6A99-4E1C-BD23-6B7CD93B27B9}" dateTime="2019-03-01T15:23:01" maxSheetId="25" userName="藤岡市" r:id="rId32" minRId="407">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7D6DB07D-74D8-4775-A36F-4AAB579C2A8A}" dateTime="2019-03-01T15:25:16" maxSheetId="25" userName="藤岡市" r:id="rId33" minRId="410" maxRId="412">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739F25AF-63E4-4202-9A76-F0E70633BEC3}" dateTime="2019-03-01T15:27:05" maxSheetId="25" userName="藤岡市" r:id="rId34" minRId="413">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31228D3A-CB00-4BDE-A1E9-1B92519A9DA7}" dateTime="2019-03-01T15:28:18" maxSheetId="25" userName="藤岡市" r:id="rId35" minRId="414">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046CA151-6482-4CA9-B3F0-58F4FDF88F35}" dateTime="2019-03-01T15:32:15" maxSheetId="25" userName="藤岡市" r:id="rId36" minRId="415" maxRId="416">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7EAD06B9-084D-4CAD-8E88-B60C9378E423}" dateTime="2019-03-01T15:41:14" maxSheetId="25" userName="藤岡市" r:id="rId37" minRId="417">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2661DA26-CDCB-495D-9ADE-010620CB2783}" dateTime="2019-03-01T16:17:45" maxSheetId="25" userName="藤岡市" r:id="rId38" minRId="418">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46787F5E-3D59-4AE5-A5E0-B2DD1E3BAD6C}" dateTime="2019-03-01T19:00:13" maxSheetId="25" userName="藤岡市" r:id="rId39" minRId="419" maxRId="443">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 guid="{F143B1C0-3371-4D6E-8E5D-BBFFFF27B23B}" dateTime="2019-03-01T19:04:19" maxSheetId="25" userName="藤岡市" r:id="rId40" minRId="444" maxRId="448">
    <sheetIdMap count="24">
      <sheetId val="1"/>
      <sheetId val="7"/>
      <sheetId val="5"/>
      <sheetId val="6"/>
      <sheetId val="3"/>
      <sheetId val="2"/>
      <sheetId val="4"/>
      <sheetId val="9"/>
      <sheetId val="8"/>
      <sheetId val="12"/>
      <sheetId val="11"/>
      <sheetId val="10"/>
      <sheetId val="15"/>
      <sheetId val="20"/>
      <sheetId val="17"/>
      <sheetId val="16"/>
      <sheetId val="14"/>
      <sheetId val="13"/>
      <sheetId val="19"/>
      <sheetId val="18"/>
      <sheetId val="24"/>
      <sheetId val="23"/>
      <sheetId val="22"/>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1">
    <oc r="B3" t="inlineStr">
      <is>
        <t>４月</t>
        <rPh sb="1" eb="2">
          <t>ガツ</t>
        </rPh>
        <phoneticPr fontId="0"/>
      </is>
    </oc>
    <nc r="B3">
      <v>24</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3" sId="1">
    <oc r="I82" t="inlineStr">
      <is>
        <t>総合的な学習の時間</t>
        <phoneticPr fontId="0"/>
      </is>
    </oc>
    <nc r="I82" t="inlineStr">
      <is>
        <t>学校行事
学級活動
国語科
算数科
理科
音楽科
図画工作科
体育科
総合的な学習の時間</t>
        <rPh sb="0" eb="2">
          <t>ガッコウ</t>
        </rPh>
        <rPh sb="2" eb="4">
          <t>ギョウジ</t>
        </rPh>
        <rPh sb="5" eb="7">
          <t>ガッキュウ</t>
        </rPh>
        <rPh sb="7" eb="9">
          <t>カツドウ</t>
        </rPh>
        <rPh sb="10" eb="13">
          <t>コクゴカ</t>
        </rPh>
        <rPh sb="14" eb="17">
          <t>サンスウカ</t>
        </rPh>
        <rPh sb="18" eb="20">
          <t>リカ</t>
        </rPh>
        <rPh sb="21" eb="24">
          <t>オンガクカ</t>
        </rPh>
        <rPh sb="25" eb="30">
          <t>ズガコウサクカ</t>
        </rPh>
        <rPh sb="31" eb="33">
          <t>タイイク</t>
        </rPh>
        <rPh sb="33" eb="34">
          <t>カ</t>
        </rPh>
        <phoneticPr fontId="0"/>
      </is>
    </nc>
  </rcc>
  <rcc rId="324" sId="1" odxf="1" dxf="1">
    <oc r="I83" t="inlineStr">
      <is>
        <t>総合的な学習</t>
        <phoneticPr fontId="0"/>
      </is>
    </oc>
    <nc r="I83" t="inlineStr">
      <is>
        <t>学校行事
学級活動
国語科
算数科
理科
音楽科
図画工作科
体育科
総合的な学習の時間</t>
        <rPh sb="0" eb="2">
          <t>ガッコウ</t>
        </rPh>
        <rPh sb="2" eb="4">
          <t>ギョウジ</t>
        </rPh>
        <rPh sb="5" eb="7">
          <t>ガッキュウ</t>
        </rPh>
        <rPh sb="7" eb="9">
          <t>カツドウ</t>
        </rPh>
        <rPh sb="10" eb="13">
          <t>コクゴカ</t>
        </rPh>
        <rPh sb="14" eb="17">
          <t>サンスウカ</t>
        </rPh>
        <rPh sb="18" eb="20">
          <t>リカ</t>
        </rPh>
        <rPh sb="21" eb="24">
          <t>オンガクカ</t>
        </rPh>
        <rPh sb="25" eb="30">
          <t>ズガコウサクカ</t>
        </rPh>
        <rPh sb="31" eb="33">
          <t>タイイク</t>
        </rPh>
        <rPh sb="33" eb="34">
          <t>カ</t>
        </rPh>
        <phoneticPr fontId="0"/>
      </is>
    </nc>
    <odxf>
      <font>
        <sz val="9"/>
        <color theme="1"/>
      </font>
      <fill>
        <patternFill patternType="solid">
          <fgColor indexed="9"/>
          <bgColor indexed="9"/>
        </patternFill>
      </fill>
    </odxf>
    <ndxf>
      <font>
        <sz val="9"/>
        <color theme="1"/>
      </font>
      <fill>
        <patternFill patternType="none">
          <fgColor indexed="64"/>
          <bgColor indexed="65"/>
        </patternFill>
      </fill>
    </ndxf>
  </rcc>
  <rcc rId="325" sId="1">
    <oc r="I84" t="inlineStr">
      <is>
        <t>学級活動</t>
        <phoneticPr fontId="0"/>
      </is>
    </oc>
    <nc r="I84" t="inlineStr">
      <is>
        <t>学校行事
クラブ活動
国語科
図画工作科
体育科</t>
        <rPh sb="0" eb="2">
          <t>ガッコウ</t>
        </rPh>
        <rPh sb="2" eb="4">
          <t>ギョウジ</t>
        </rPh>
        <rPh sb="8" eb="10">
          <t>カツドウ</t>
        </rPh>
        <rPh sb="11" eb="14">
          <t>コクゴカ</t>
        </rPh>
        <rPh sb="15" eb="20">
          <t>ズガコウサクカ</t>
        </rPh>
        <rPh sb="21" eb="23">
          <t>タイイク</t>
        </rPh>
        <rPh sb="23" eb="24">
          <t>カ</t>
        </rPh>
        <phoneticPr fontId="0"/>
      </is>
    </nc>
  </rcc>
  <rcc rId="326" sId="1">
    <oc r="I85" t="inlineStr">
      <is>
        <t>学級活動</t>
        <rPh sb="0" eb="4">
          <t>ガッキュウカツドウ</t>
        </rPh>
        <phoneticPr fontId="0"/>
      </is>
    </oc>
    <nc r="I85" t="inlineStr">
      <is>
        <t>学校行事
クラブ活動
国語科
図画工作科
体育科</t>
        <rPh sb="0" eb="2">
          <t>ガッコウ</t>
        </rPh>
        <rPh sb="2" eb="4">
          <t>ギョウジ</t>
        </rPh>
        <rPh sb="8" eb="10">
          <t>カツドウ</t>
        </rPh>
        <rPh sb="11" eb="14">
          <t>コクゴカ</t>
        </rPh>
        <rPh sb="15" eb="20">
          <t>ズガコウサクカ</t>
        </rPh>
        <rPh sb="21" eb="23">
          <t>タイイク</t>
        </rPh>
        <rPh sb="23" eb="24">
          <t>カ</t>
        </rPh>
        <phoneticPr fontId="0"/>
      </is>
    </nc>
  </rcc>
  <rcc rId="327" sId="1">
    <nc r="I86" t="inlineStr">
      <is>
        <t>理科
音楽科</t>
        <rPh sb="3" eb="6">
          <t>オンガクカ</t>
        </rPh>
        <phoneticPr fontId="0"/>
      </is>
    </nc>
  </rcc>
  <rcc rId="328" sId="1">
    <oc r="I87" t="inlineStr">
      <is>
        <t>学級活動</t>
        <rPh sb="0" eb="2">
          <t>ガッキュウ</t>
        </rPh>
        <rPh sb="2" eb="4">
          <t>カツドウ</t>
        </rPh>
        <phoneticPr fontId="0"/>
      </is>
    </oc>
    <nc r="I87" t="inlineStr">
      <is>
        <t>理科
音楽科</t>
        <rPh sb="3" eb="6">
          <t>オンガクカ</t>
        </rPh>
        <phoneticPr fontId="0"/>
      </is>
    </nc>
  </rcc>
  <rcc rId="329" sId="1">
    <oc r="I88" t="inlineStr">
      <is>
        <t>学級活動</t>
        <phoneticPr fontId="0"/>
      </is>
    </oc>
    <nc r="I88" t="inlineStr">
      <is>
        <t>学級活動
理科
体育科</t>
        <rPh sb="5" eb="7">
          <t>リカ</t>
        </rPh>
        <rPh sb="8" eb="10">
          <t>タイイク</t>
        </rPh>
        <rPh sb="10" eb="11">
          <t>カ</t>
        </rPh>
        <phoneticPr fontId="0"/>
      </is>
    </nc>
  </rcc>
  <rcc rId="330" sId="1">
    <nc r="I89" t="inlineStr">
      <is>
        <t>学級活動
理科
体育科</t>
        <rPh sb="5" eb="7">
          <t>リカ</t>
        </rPh>
        <rPh sb="8" eb="10">
          <t>タイイク</t>
        </rPh>
        <rPh sb="10" eb="11">
          <t>カ</t>
        </rPh>
        <phoneticPr fontId="0"/>
      </is>
    </nc>
  </rcc>
  <rcc rId="331" sId="1">
    <oc r="I90" t="inlineStr">
      <is>
        <t>体育科（保健）
食育，情報教育</t>
        <rPh sb="0" eb="2">
          <t>タイイク</t>
        </rPh>
        <rPh sb="2" eb="3">
          <t>カ</t>
        </rPh>
        <rPh sb="4" eb="6">
          <t>ホケン</t>
        </rPh>
        <rPh sb="8" eb="9">
          <t>ショク</t>
        </rPh>
        <rPh sb="9" eb="10">
          <t>イク</t>
        </rPh>
        <rPh sb="11" eb="13">
          <t>ジョウホウ</t>
        </rPh>
        <rPh sb="13" eb="15">
          <t>キョウイク</t>
        </rPh>
        <phoneticPr fontId="0"/>
      </is>
    </oc>
    <nc r="I90" t="inlineStr">
      <is>
        <t>学級活動
理科
体育科</t>
        <rPh sb="5" eb="7">
          <t>リカ</t>
        </rPh>
        <rPh sb="8" eb="10">
          <t>タイイク</t>
        </rPh>
        <rPh sb="10" eb="11">
          <t>カ</t>
        </rPh>
        <phoneticPr fontId="0"/>
      </is>
    </nc>
  </rcc>
  <rcc rId="332" sId="1">
    <oc r="I92" t="inlineStr">
      <is>
        <t>社会科（はたらく人とわたしたちのくらし）</t>
        <rPh sb="0" eb="3">
          <t>シャカイカ</t>
        </rPh>
        <rPh sb="8" eb="9">
          <t>ヒト</t>
        </rPh>
        <phoneticPr fontId="0"/>
      </is>
    </oc>
    <nc r="I92" t="inlineStr">
      <is>
        <t>学校行事
学級活動
国語科
社会科
図画工作科</t>
        <rPh sb="0" eb="2">
          <t>ガッコウ</t>
        </rPh>
        <rPh sb="2" eb="4">
          <t>ギョウジ</t>
        </rPh>
        <rPh sb="5" eb="7">
          <t>ガッキュウ</t>
        </rPh>
        <rPh sb="7" eb="9">
          <t>カツドウ</t>
        </rPh>
        <rPh sb="10" eb="13">
          <t>コクゴカ</t>
        </rPh>
        <rPh sb="14" eb="17">
          <t>シャカイカ</t>
        </rPh>
        <rPh sb="18" eb="23">
          <t>ズガコウサクカ</t>
        </rPh>
        <phoneticPr fontId="0"/>
      </is>
    </nc>
  </rcc>
  <rcc rId="333" sId="1">
    <nc r="I93" t="inlineStr">
      <is>
        <t>学校行事
児童会活動
学級活動
国語科
体育科
総合的な学習の時間</t>
        <rPh sb="0" eb="2">
          <t>ガッコウ</t>
        </rPh>
        <rPh sb="2" eb="4">
          <t>ギョウジ</t>
        </rPh>
        <rPh sb="5" eb="8">
          <t>ジドウカイ</t>
        </rPh>
        <rPh sb="8" eb="10">
          <t>カツドウ</t>
        </rPh>
        <rPh sb="11" eb="13">
          <t>ガッキュウ</t>
        </rPh>
        <rPh sb="13" eb="15">
          <t>カツドウ</t>
        </rPh>
        <rPh sb="16" eb="19">
          <t>コクゴカ</t>
        </rPh>
        <rPh sb="20" eb="22">
          <t>タイイク</t>
        </rPh>
        <rPh sb="22" eb="23">
          <t>カ</t>
        </rPh>
        <rPh sb="24" eb="27">
          <t>ソウゴウテキ</t>
        </rPh>
        <rPh sb="28" eb="30">
          <t>ガクシュウ</t>
        </rPh>
        <rPh sb="31" eb="33">
          <t>ジカン</t>
        </rPh>
        <phoneticPr fontId="0"/>
      </is>
    </nc>
  </rcc>
  <rcc rId="334" sId="1" odxf="1" dxf="1">
    <oc r="I94" t="inlineStr">
      <is>
        <t>学級活動</t>
        <rPh sb="0" eb="2">
          <t>ガッキュウ</t>
        </rPh>
        <rPh sb="2" eb="4">
          <t>カツドウ</t>
        </rPh>
        <phoneticPr fontId="0"/>
      </is>
    </oc>
    <nc r="I94" t="inlineStr">
      <is>
        <t>学校行事
児童会活動
学級活動
国語科
体育科
総合的な学習の時間</t>
        <rPh sb="0" eb="2">
          <t>ガッコウ</t>
        </rPh>
        <rPh sb="2" eb="4">
          <t>ギョウジ</t>
        </rPh>
        <rPh sb="5" eb="8">
          <t>ジドウカイ</t>
        </rPh>
        <rPh sb="8" eb="10">
          <t>カツドウ</t>
        </rPh>
        <rPh sb="11" eb="13">
          <t>ガッキュウ</t>
        </rPh>
        <rPh sb="13" eb="15">
          <t>カツドウ</t>
        </rPh>
        <rPh sb="16" eb="19">
          <t>コクゴカ</t>
        </rPh>
        <rPh sb="20" eb="22">
          <t>タイイク</t>
        </rPh>
        <rPh sb="22" eb="23">
          <t>カ</t>
        </rPh>
        <rPh sb="24" eb="27">
          <t>ソウゴウテキ</t>
        </rPh>
        <rPh sb="28" eb="30">
          <t>ガクシュウ</t>
        </rPh>
        <rPh sb="31" eb="33">
          <t>ジカン</t>
        </rPh>
        <phoneticPr fontId="0"/>
      </is>
    </nc>
    <odxf>
      <fill>
        <patternFill patternType="none">
          <fgColor indexed="64"/>
          <bgColor indexed="65"/>
        </patternFill>
      </fill>
    </odxf>
    <ndxf>
      <fill>
        <patternFill patternType="solid">
          <fgColor indexed="9"/>
          <bgColor indexed="9"/>
        </patternFill>
      </fill>
    </ndxf>
  </rcc>
  <rcc rId="335" sId="1">
    <nc r="I95" t="inlineStr">
      <is>
        <t>学校行事
児童会活動
学級活動
国語科
体育科
総合的な学習の時間</t>
        <rPh sb="0" eb="2">
          <t>ガッコウ</t>
        </rPh>
        <rPh sb="2" eb="4">
          <t>ギョウジ</t>
        </rPh>
        <rPh sb="5" eb="8">
          <t>ジドウカイ</t>
        </rPh>
        <rPh sb="8" eb="10">
          <t>カツドウ</t>
        </rPh>
        <rPh sb="11" eb="13">
          <t>ガッキュウ</t>
        </rPh>
        <rPh sb="13" eb="15">
          <t>カツドウ</t>
        </rPh>
        <rPh sb="16" eb="19">
          <t>コクゴカ</t>
        </rPh>
        <rPh sb="20" eb="22">
          <t>タイイク</t>
        </rPh>
        <rPh sb="22" eb="23">
          <t>カ</t>
        </rPh>
        <rPh sb="24" eb="27">
          <t>ソウゴウテキ</t>
        </rPh>
        <rPh sb="28" eb="30">
          <t>ガクシュウ</t>
        </rPh>
        <rPh sb="31" eb="33">
          <t>ジカン</t>
        </rPh>
        <phoneticPr fontId="0"/>
      </is>
    </nc>
  </rcc>
  <rcc rId="336" sId="1">
    <oc r="I96" t="inlineStr">
      <is>
        <t>学級活動</t>
        <rPh sb="0" eb="2">
          <t>ガッキュウ</t>
        </rPh>
        <rPh sb="2" eb="4">
          <t>カツドウ</t>
        </rPh>
        <phoneticPr fontId="0"/>
      </is>
    </oc>
    <nc r="I96" t="inlineStr">
      <is>
        <t>学校行事
児童会活動
学級活動
国語科
外国語活動</t>
        <rPh sb="0" eb="2">
          <t>ガッコウ</t>
        </rPh>
        <rPh sb="2" eb="4">
          <t>ギョウジ</t>
        </rPh>
        <rPh sb="5" eb="8">
          <t>ジドウカイ</t>
        </rPh>
        <rPh sb="8" eb="10">
          <t>カツドウ</t>
        </rPh>
        <rPh sb="11" eb="13">
          <t>ガッキュウ</t>
        </rPh>
        <rPh sb="13" eb="15">
          <t>カツドウ</t>
        </rPh>
        <rPh sb="16" eb="19">
          <t>コクゴカ</t>
        </rPh>
        <rPh sb="20" eb="25">
          <t>ガイコクゴカツドウ</t>
        </rPh>
        <phoneticPr fontId="0"/>
      </is>
    </nc>
  </rcc>
  <rcc rId="337" sId="1">
    <oc r="I97" t="inlineStr">
      <is>
        <t>学級活動</t>
        <rPh sb="0" eb="2">
          <t>ガッキュウ</t>
        </rPh>
        <rPh sb="2" eb="4">
          <t>カツドウ</t>
        </rPh>
        <phoneticPr fontId="0"/>
      </is>
    </oc>
    <nc r="I97" t="inlineStr">
      <is>
        <t>学校行事
学級活動
音楽科
図画工作科
体育科</t>
        <rPh sb="0" eb="2">
          <t>ガッコウ</t>
        </rPh>
        <rPh sb="2" eb="4">
          <t>ギョウジ</t>
        </rPh>
        <rPh sb="5" eb="7">
          <t>ガッキュウ</t>
        </rPh>
        <rPh sb="7" eb="9">
          <t>カツドウ</t>
        </rPh>
        <rPh sb="10" eb="13">
          <t>オンガクカ</t>
        </rPh>
        <rPh sb="14" eb="19">
          <t>ズガコウサクカ</t>
        </rPh>
        <rPh sb="20" eb="22">
          <t>タイイク</t>
        </rPh>
        <rPh sb="22" eb="23">
          <t>カ</t>
        </rPh>
        <phoneticPr fontId="0"/>
      </is>
    </nc>
  </rcc>
  <rcc rId="338" sId="1">
    <nc r="I98" t="inlineStr">
      <is>
        <t>学校行事
学級活動
音楽科
図画工作科
体育科</t>
        <rPh sb="0" eb="2">
          <t>ガッコウ</t>
        </rPh>
        <rPh sb="2" eb="4">
          <t>ギョウジ</t>
        </rPh>
        <rPh sb="5" eb="7">
          <t>ガッキュウ</t>
        </rPh>
        <rPh sb="7" eb="9">
          <t>カツドウ</t>
        </rPh>
        <rPh sb="10" eb="13">
          <t>オンガクカ</t>
        </rPh>
        <rPh sb="14" eb="19">
          <t>ズガコウサクカ</t>
        </rPh>
        <rPh sb="20" eb="22">
          <t>タイイク</t>
        </rPh>
        <rPh sb="22" eb="23">
          <t>カ</t>
        </rPh>
        <phoneticPr fontId="0"/>
      </is>
    </nc>
  </rcc>
  <rcc rId="339" sId="1">
    <nc r="I100" t="inlineStr">
      <is>
        <t>学校行事
国語科
社会科
外国語活動</t>
        <rPh sb="0" eb="2">
          <t>ガッコウ</t>
        </rPh>
        <rPh sb="2" eb="4">
          <t>ギョウジ</t>
        </rPh>
        <rPh sb="5" eb="8">
          <t>コクゴカ</t>
        </rPh>
        <rPh sb="9" eb="12">
          <t>シャカイカ</t>
        </rPh>
        <rPh sb="13" eb="18">
          <t>ガイコクゴカツドウ</t>
        </rPh>
        <phoneticPr fontId="0"/>
      </is>
    </nc>
  </rcc>
  <rcc rId="340" sId="1" odxf="1" dxf="1">
    <nc r="I101" t="inlineStr">
      <is>
        <t>学校行事
国語科
社会科
外国語活動</t>
        <rPh sb="0" eb="2">
          <t>ガッコウ</t>
        </rPh>
        <rPh sb="2" eb="4">
          <t>ギョウジ</t>
        </rPh>
        <rPh sb="5" eb="8">
          <t>コクゴカ</t>
        </rPh>
        <rPh sb="9" eb="12">
          <t>シャカイカ</t>
        </rPh>
        <rPh sb="13" eb="18">
          <t>ガイコクゴカツドウ</t>
        </rPh>
        <phoneticPr fontId="0"/>
      </is>
    </nc>
    <odxf>
      <fill>
        <patternFill patternType="solid">
          <fgColor indexed="9"/>
          <bgColor indexed="9"/>
        </patternFill>
      </fill>
    </odxf>
    <ndxf>
      <fill>
        <patternFill patternType="none">
          <fgColor indexed="64"/>
          <bgColor indexed="65"/>
        </patternFill>
      </fill>
    </ndxf>
  </rcc>
  <rcc rId="341" sId="1">
    <oc r="I102" t="inlineStr">
      <is>
        <t>学級活動</t>
        <rPh sb="0" eb="2">
          <t>ガッキュウ</t>
        </rPh>
        <rPh sb="2" eb="4">
          <t>カツドウ</t>
        </rPh>
        <phoneticPr fontId="0"/>
      </is>
    </oc>
    <nc r="I102" t="inlineStr">
      <is>
        <t>学校行事
児童会活動
学級活動
国語科
音楽科</t>
        <rPh sb="0" eb="2">
          <t>ガッコウ</t>
        </rPh>
        <rPh sb="2" eb="4">
          <t>ギョウジ</t>
        </rPh>
        <rPh sb="5" eb="10">
          <t>ジドウカイカツドウ</t>
        </rPh>
        <rPh sb="11" eb="13">
          <t>ガッキュウ</t>
        </rPh>
        <rPh sb="13" eb="15">
          <t>カツドウ</t>
        </rPh>
        <rPh sb="16" eb="19">
          <t>コクゴカ</t>
        </rPh>
        <rPh sb="20" eb="23">
          <t>オンガクカ</t>
        </rPh>
        <phoneticPr fontId="0"/>
      </is>
    </nc>
  </rcc>
  <rcc rId="342" sId="1">
    <oc r="I103" t="inlineStr">
      <is>
        <t>国語科</t>
        <rPh sb="0" eb="2">
          <t>コクゴ</t>
        </rPh>
        <rPh sb="2" eb="3">
          <t>カ</t>
        </rPh>
        <phoneticPr fontId="0"/>
      </is>
    </oc>
    <nc r="I103" t="inlineStr">
      <is>
        <t>学校行事
国語科</t>
        <rPh sb="0" eb="2">
          <t>ガッコウ</t>
        </rPh>
        <rPh sb="2" eb="4">
          <t>ギョウジ</t>
        </rPh>
        <rPh sb="5" eb="8">
          <t>コクゴカ</t>
        </rPh>
        <phoneticPr fontId="0"/>
      </is>
    </nc>
  </rcc>
  <rcc rId="343" sId="1">
    <oc r="I104" t="inlineStr">
      <is>
        <t>総合的な学習の時間</t>
        <phoneticPr fontId="0"/>
      </is>
    </oc>
    <nc r="I104" t="inlineStr">
      <is>
        <t>学校行事
学級活動
算数科
理科
体育科</t>
        <rPh sb="0" eb="2">
          <t>ガッコウ</t>
        </rPh>
        <rPh sb="2" eb="4">
          <t>ギョウジ</t>
        </rPh>
        <rPh sb="5" eb="7">
          <t>ガッキュウ</t>
        </rPh>
        <rPh sb="7" eb="9">
          <t>カツドウ</t>
        </rPh>
        <rPh sb="10" eb="13">
          <t>サンスウカ</t>
        </rPh>
        <rPh sb="14" eb="16">
          <t>リカ</t>
        </rPh>
        <rPh sb="17" eb="19">
          <t>タイイク</t>
        </rPh>
        <rPh sb="19" eb="20">
          <t>カ</t>
        </rPh>
        <phoneticPr fontId="0"/>
      </is>
    </nc>
  </rcc>
  <rcc rId="344" sId="1" odxf="1" dxf="1">
    <nc r="I105" t="inlineStr">
      <is>
        <t>学校行事
学級活動
算数科
理科
体育科</t>
        <rPh sb="0" eb="2">
          <t>ガッコウ</t>
        </rPh>
        <rPh sb="2" eb="4">
          <t>ギョウジ</t>
        </rPh>
        <rPh sb="5" eb="7">
          <t>ガッキュウ</t>
        </rPh>
        <rPh sb="7" eb="9">
          <t>カツドウ</t>
        </rPh>
        <rPh sb="10" eb="13">
          <t>サンスウカ</t>
        </rPh>
        <rPh sb="14" eb="16">
          <t>リカ</t>
        </rPh>
        <rPh sb="17" eb="19">
          <t>タイイク</t>
        </rPh>
        <rPh sb="19" eb="20">
          <t>カ</t>
        </rPh>
        <phoneticPr fontId="0"/>
      </is>
    </nc>
    <odxf>
      <fill>
        <patternFill patternType="solid">
          <fgColor indexed="9"/>
          <bgColor indexed="9"/>
        </patternFill>
      </fill>
    </odxf>
    <ndxf>
      <fill>
        <patternFill patternType="none">
          <fgColor indexed="64"/>
          <bgColor indexed="65"/>
        </patternFill>
      </fill>
    </ndxf>
  </rcc>
  <rcc rId="345" sId="1" odxf="1" dxf="1">
    <oc r="I106" t="inlineStr">
      <is>
        <t>学級活動</t>
        <rPh sb="0" eb="2">
          <t>ガッキュウ</t>
        </rPh>
        <rPh sb="2" eb="4">
          <t>カツドウ</t>
        </rPh>
        <phoneticPr fontId="0"/>
      </is>
    </oc>
    <nc r="I106" t="inlineStr">
      <is>
        <t>学校行事
学級活動
算数科
理科
体育科</t>
        <rPh sb="0" eb="2">
          <t>ガッコウ</t>
        </rPh>
        <rPh sb="2" eb="4">
          <t>ギョウジ</t>
        </rPh>
        <rPh sb="5" eb="7">
          <t>ガッキュウ</t>
        </rPh>
        <rPh sb="7" eb="9">
          <t>カツドウ</t>
        </rPh>
        <rPh sb="10" eb="13">
          <t>サンスウカ</t>
        </rPh>
        <rPh sb="14" eb="16">
          <t>リカ</t>
        </rPh>
        <rPh sb="17" eb="19">
          <t>タイイク</t>
        </rPh>
        <rPh sb="19" eb="20">
          <t>カ</t>
        </rPh>
        <phoneticPr fontId="0"/>
      </is>
    </nc>
    <odxf>
      <fill>
        <patternFill patternType="solid">
          <fgColor indexed="9"/>
          <bgColor indexed="9"/>
        </patternFill>
      </fill>
    </odxf>
    <ndxf>
      <fill>
        <patternFill patternType="none">
          <fgColor indexed="64"/>
          <bgColor indexed="65"/>
        </patternFill>
      </fill>
    </ndxf>
  </rcc>
  <rcc rId="346" sId="1">
    <nc r="I108" t="inlineStr">
      <is>
        <t>学校行事
学級活動
社会科
理科
総合的な学習の時間</t>
        <rPh sb="0" eb="2">
          <t>ガッコウ</t>
        </rPh>
        <rPh sb="2" eb="4">
          <t>ギョウジ</t>
        </rPh>
        <rPh sb="5" eb="7">
          <t>ガッキュウ</t>
        </rPh>
        <rPh sb="7" eb="9">
          <t>カツドウ</t>
        </rPh>
        <rPh sb="10" eb="13">
          <t>シャカイカ</t>
        </rPh>
        <rPh sb="14" eb="16">
          <t>リカ</t>
        </rPh>
        <rPh sb="17" eb="20">
          <t>ソウゴウテキ</t>
        </rPh>
        <rPh sb="21" eb="23">
          <t>ガクシュウ</t>
        </rPh>
        <rPh sb="24" eb="26">
          <t>ジカン</t>
        </rPh>
        <phoneticPr fontId="0"/>
      </is>
    </nc>
  </rcc>
  <rcc rId="347" sId="1">
    <nc r="I109" t="inlineStr">
      <is>
        <t>学校行事
学級活動
総合的な学習の時間</t>
        <rPh sb="0" eb="2">
          <t>ガッコウ</t>
        </rPh>
        <rPh sb="2" eb="4">
          <t>ギョウジ</t>
        </rPh>
        <rPh sb="5" eb="7">
          <t>ガッキュウ</t>
        </rPh>
        <rPh sb="7" eb="9">
          <t>カツドウ</t>
        </rPh>
        <rPh sb="10" eb="13">
          <t>ソウゴウテキ</t>
        </rPh>
        <rPh sb="14" eb="16">
          <t>ガクシュウ</t>
        </rPh>
        <rPh sb="17" eb="19">
          <t>ジカン</t>
        </rPh>
        <phoneticPr fontId="0"/>
      </is>
    </nc>
  </rcc>
  <rcc rId="348" sId="1" odxf="1" dxf="1">
    <oc r="I110" t="inlineStr">
      <is>
        <t>学級活動</t>
        <rPh sb="0" eb="2">
          <t>ガッキュウ</t>
        </rPh>
        <rPh sb="2" eb="4">
          <t>カツドウ</t>
        </rPh>
        <phoneticPr fontId="0"/>
      </is>
    </oc>
    <nc r="I110" t="inlineStr">
      <is>
        <t>学校行事
学級活動
総合的な学習の時間</t>
        <rPh sb="0" eb="2">
          <t>ガッコウ</t>
        </rPh>
        <rPh sb="2" eb="4">
          <t>ギョウジ</t>
        </rPh>
        <rPh sb="5" eb="7">
          <t>ガッキュウ</t>
        </rPh>
        <rPh sb="7" eb="9">
          <t>カツドウ</t>
        </rPh>
        <rPh sb="10" eb="13">
          <t>ソウゴウテキ</t>
        </rPh>
        <rPh sb="14" eb="16">
          <t>ガクシュウ</t>
        </rPh>
        <rPh sb="17" eb="19">
          <t>ジカン</t>
        </rPh>
        <phoneticPr fontId="0"/>
      </is>
    </nc>
    <odxf>
      <fill>
        <patternFill patternType="none">
          <fgColor indexed="64"/>
          <bgColor indexed="65"/>
        </patternFill>
      </fill>
    </odxf>
    <ndxf>
      <fill>
        <patternFill patternType="solid">
          <fgColor indexed="9"/>
          <bgColor indexed="9"/>
        </patternFill>
      </fill>
    </ndxf>
  </rcc>
  <rcc rId="349" sId="1">
    <oc r="I111" t="inlineStr">
      <is>
        <t>総合的な学習の時間
学級活動</t>
        <rPh sb="10" eb="12">
          <t>ガッキュウ</t>
        </rPh>
        <rPh sb="12" eb="14">
          <t>カツドウ</t>
        </rPh>
        <phoneticPr fontId="0"/>
      </is>
    </oc>
    <nc r="I111" t="inlineStr">
      <is>
        <t>総合的な学習の時間
外国語活動</t>
        <rPh sb="10" eb="15">
          <t>ガイコクゴカツドウ</t>
        </rPh>
        <phoneticPr fontId="0"/>
      </is>
    </nc>
  </rcc>
  <rcc rId="350" sId="1">
    <oc r="I112" t="inlineStr">
      <is>
        <t>音楽科（伝統音楽）
社会科</t>
        <rPh sb="0" eb="3">
          <t>オンガクカ</t>
        </rPh>
        <rPh sb="4" eb="6">
          <t>デントウ</t>
        </rPh>
        <rPh sb="6" eb="8">
          <t>オンガク</t>
        </rPh>
        <rPh sb="10" eb="13">
          <t>シャカイカ</t>
        </rPh>
        <phoneticPr fontId="0"/>
      </is>
    </oc>
    <nc r="I112" t="inlineStr">
      <is>
        <t>学級活動
国語科
社会科
算数科
音楽科
外国語活動</t>
        <rPh sb="5" eb="8">
          <t>コクゴカ</t>
        </rPh>
        <rPh sb="9" eb="11">
          <t>シャカイ</t>
        </rPh>
        <rPh sb="11" eb="12">
          <t>カ</t>
        </rPh>
        <rPh sb="13" eb="16">
          <t>サンスウカ</t>
        </rPh>
        <rPh sb="17" eb="20">
          <t>オンガクカ</t>
        </rPh>
        <rPh sb="21" eb="26">
          <t>ガイコクゴカツドウ</t>
        </rPh>
        <phoneticPr fontId="0"/>
      </is>
    </nc>
  </rcc>
  <rcc rId="351" sId="1" odxf="1" dxf="1">
    <oc r="I113" t="inlineStr">
      <is>
        <t>外国語活動</t>
        <rPh sb="0" eb="3">
          <t>ガイコクゴ</t>
        </rPh>
        <rPh sb="3" eb="5">
          <t>カツドウ</t>
        </rPh>
        <phoneticPr fontId="0"/>
      </is>
    </oc>
    <nc r="I113" t="inlineStr">
      <is>
        <t>学級活動
国語科
社会科
算数科
音楽科
外国語活動</t>
        <rPh sb="5" eb="8">
          <t>コクゴカ</t>
        </rPh>
        <rPh sb="9" eb="11">
          <t>シャカイ</t>
        </rPh>
        <rPh sb="11" eb="12">
          <t>カ</t>
        </rPh>
        <rPh sb="13" eb="16">
          <t>サンスウカ</t>
        </rPh>
        <rPh sb="17" eb="20">
          <t>オンガクカ</t>
        </rPh>
        <rPh sb="21" eb="26">
          <t>ガイコクゴカツドウ</t>
        </rPh>
        <phoneticPr fontId="0"/>
      </is>
    </nc>
    <odxf>
      <fill>
        <patternFill patternType="none">
          <fgColor indexed="64"/>
          <bgColor indexed="65"/>
        </patternFill>
      </fill>
    </odxf>
    <ndxf>
      <fill>
        <patternFill patternType="solid">
          <fgColor indexed="9"/>
          <bgColor indexed="9"/>
        </patternFill>
      </fill>
    </ndxf>
  </rcc>
  <rcc rId="352" sId="1">
    <oc r="I114" t="inlineStr">
      <is>
        <t xml:space="preserve">国語科（学校図書館の利用）
</t>
        <rPh sb="0" eb="2">
          <t>コクゴ</t>
        </rPh>
        <rPh sb="2" eb="3">
          <t>カ</t>
        </rPh>
        <rPh sb="4" eb="6">
          <t>ガッコウ</t>
        </rPh>
        <rPh sb="6" eb="9">
          <t>トショカン</t>
        </rPh>
        <rPh sb="10" eb="12">
          <t>リヨウ</t>
        </rPh>
        <phoneticPr fontId="0"/>
      </is>
    </oc>
    <nc r="I114" t="inlineStr">
      <is>
        <t>学校行事
理科
音楽科
図画工作科</t>
        <rPh sb="0" eb="2">
          <t>ガッコウ</t>
        </rPh>
        <rPh sb="2" eb="4">
          <t>ギョウジ</t>
        </rPh>
        <rPh sb="5" eb="7">
          <t>リカ</t>
        </rPh>
        <rPh sb="8" eb="11">
          <t>オンガクカ</t>
        </rPh>
        <rPh sb="12" eb="17">
          <t>ズガコウサクカ</t>
        </rPh>
        <phoneticPr fontId="0"/>
      </is>
    </nc>
  </rcc>
  <rcc rId="353" sId="1">
    <nc r="I116" t="inlineStr">
      <is>
        <t>国語科
理科
音楽科</t>
        <rPh sb="0" eb="2">
          <t>コクゴ</t>
        </rPh>
        <rPh sb="2" eb="3">
          <t>カ</t>
        </rPh>
        <rPh sb="4" eb="6">
          <t>リカ</t>
        </rPh>
        <rPh sb="7" eb="10">
          <t>オンガクカ</t>
        </rPh>
        <phoneticPr fontId="0"/>
      </is>
    </nc>
  </rcc>
  <rcc rId="354" sId="1">
    <oc r="I117" t="inlineStr">
      <is>
        <t>理科
保健指導，安全指導，性教育，食育</t>
        <phoneticPr fontId="0"/>
      </is>
    </oc>
    <nc r="I117" t="inlineStr">
      <is>
        <t>学級活動
国語科
理科
総合的な学習の時間</t>
        <rPh sb="0" eb="2">
          <t>ガッキュウ</t>
        </rPh>
        <rPh sb="2" eb="4">
          <t>カツドウ</t>
        </rPh>
        <rPh sb="5" eb="8">
          <t>コクゴカ</t>
        </rPh>
        <rPh sb="9" eb="11">
          <t>リカ</t>
        </rPh>
        <rPh sb="12" eb="15">
          <t>ソウゴウテキ</t>
        </rPh>
        <rPh sb="16" eb="18">
          <t>ガクシュウ</t>
        </rPh>
        <rPh sb="19" eb="21">
          <t>ジカン</t>
        </rPh>
        <phoneticPr fontId="0"/>
      </is>
    </nc>
  </rcc>
  <rcc rId="355" sId="1" odxf="1" dxf="1">
    <oc r="I118" t="inlineStr">
      <is>
        <t>理科（動植物の飼育・観察）</t>
        <rPh sb="0" eb="2">
          <t>リカ</t>
        </rPh>
        <rPh sb="3" eb="6">
          <t>ドウショクブツ</t>
        </rPh>
        <rPh sb="7" eb="9">
          <t>シイク</t>
        </rPh>
        <rPh sb="10" eb="12">
          <t>カンサツ</t>
        </rPh>
        <phoneticPr fontId="0"/>
      </is>
    </oc>
    <nc r="I118" t="inlineStr">
      <is>
        <t>学級活動
国語科
理科
総合的な学習の時間</t>
        <rPh sb="0" eb="2">
          <t>ガッキュウ</t>
        </rPh>
        <rPh sb="2" eb="4">
          <t>カツドウ</t>
        </rPh>
        <rPh sb="5" eb="8">
          <t>コクゴカ</t>
        </rPh>
        <rPh sb="9" eb="11">
          <t>リカ</t>
        </rPh>
        <rPh sb="12" eb="15">
          <t>ソウゴウテキ</t>
        </rPh>
        <rPh sb="16" eb="18">
          <t>ガクシュウ</t>
        </rPh>
        <rPh sb="19" eb="21">
          <t>ジカン</t>
        </rPh>
        <phoneticPr fontId="0"/>
      </is>
    </nc>
    <odxf/>
    <ndxf/>
  </rcc>
  <rcc rId="356" sId="1" odxf="1" dxf="1">
    <nc r="I119" t="inlineStr">
      <is>
        <t>学級活動
国語科
理科
総合的な学習の時間</t>
        <rPh sb="0" eb="2">
          <t>ガッキュウ</t>
        </rPh>
        <rPh sb="2" eb="4">
          <t>カツドウ</t>
        </rPh>
        <rPh sb="5" eb="8">
          <t>コクゴカ</t>
        </rPh>
        <rPh sb="9" eb="11">
          <t>リカ</t>
        </rPh>
        <rPh sb="12" eb="15">
          <t>ソウゴウテキ</t>
        </rPh>
        <rPh sb="16" eb="18">
          <t>ガクシュウ</t>
        </rPh>
        <rPh sb="19" eb="21">
          <t>ジカン</t>
        </rPh>
        <phoneticPr fontId="0"/>
      </is>
    </nc>
    <odxf>
      <fill>
        <patternFill patternType="solid">
          <fgColor indexed="9"/>
          <bgColor indexed="9"/>
        </patternFill>
      </fill>
    </odxf>
    <ndxf>
      <fill>
        <patternFill patternType="none">
          <fgColor indexed="64"/>
          <bgColor indexed="65"/>
        </patternFill>
      </fill>
    </ndxf>
  </rcc>
  <rcc rId="357" sId="1">
    <oc r="I115" t="inlineStr">
      <is>
        <t>理科</t>
        <rPh sb="0" eb="2">
          <t>リカ</t>
        </rPh>
        <phoneticPr fontId="0"/>
      </is>
    </oc>
    <nc r="I115"/>
  </rcc>
  <rcc rId="358" sId="1">
    <oc r="I107" t="inlineStr">
      <is>
        <t>学級活動（係活動，当番活動）</t>
        <rPh sb="0" eb="2">
          <t>ガッキュウ</t>
        </rPh>
        <rPh sb="2" eb="4">
          <t>カツドウ</t>
        </rPh>
        <rPh sb="5" eb="6">
          <t>カカリ</t>
        </rPh>
        <rPh sb="6" eb="8">
          <t>カツドウ</t>
        </rPh>
        <rPh sb="9" eb="11">
          <t>トウバン</t>
        </rPh>
        <rPh sb="11" eb="13">
          <t>カツドウ</t>
        </rPh>
        <phoneticPr fontId="0"/>
      </is>
    </oc>
    <nc r="I107"/>
  </rcc>
  <rrc rId="359" sId="1" ref="A107:XFD107" action="deleteRow">
    <rfmt sheetId="1" xfDxf="1" sqref="A107:XFD107" start="0" length="0">
      <dxf>
        <font>
          <sz val="9"/>
        </font>
      </dxf>
    </rfmt>
    <rcc rId="0" sId="1" dxf="1">
      <nc r="A107" t="inlineStr">
        <is>
          <t>3n24</t>
        </is>
      </nc>
      <ndxf>
        <font>
          <b/>
          <sz val="9"/>
          <color rgb="FFFF0000"/>
        </font>
        <alignment horizontal="center" vertical="center" readingOrder="0"/>
        <border outline="0">
          <left style="thin">
            <color indexed="64"/>
          </left>
          <right style="hair">
            <color indexed="64"/>
          </right>
          <top style="hair">
            <color indexed="64"/>
          </top>
          <bottom style="hair">
            <color indexed="64"/>
          </bottom>
        </border>
      </ndxf>
    </rcc>
    <rcc rId="0" sId="1" dxf="1">
      <nc r="B107">
        <v>24</v>
      </nc>
      <ndxf>
        <alignment horizontal="center" vertical="center" readingOrder="0"/>
        <border outline="0">
          <left style="hair">
            <color indexed="64"/>
          </left>
          <right style="hair">
            <color indexed="64"/>
          </right>
          <top style="hair">
            <color indexed="64"/>
          </top>
          <bottom style="hair">
            <color indexed="64"/>
          </bottom>
        </border>
      </ndxf>
    </rcc>
    <rcc rId="0" sId="1" dxf="1">
      <nc r="C107" t="inlineStr">
        <is>
          <t>なんにも仙人</t>
          <phoneticPr fontId="0"/>
        </is>
      </nc>
      <ndxf>
        <alignment vertical="center" wrapText="1" readingOrder="0"/>
        <border outline="0">
          <left style="hair">
            <color indexed="64"/>
          </left>
          <right style="hair">
            <color indexed="64"/>
          </right>
          <top style="hair">
            <color indexed="64"/>
          </top>
          <bottom style="hair">
            <color indexed="64"/>
          </bottom>
        </border>
      </ndxf>
    </rcc>
    <rcc rId="0" sId="1" dxf="1">
      <nc r="D107" t="inlineStr">
        <is>
          <t>C</t>
          <phoneticPr fontId="0"/>
        </is>
      </nc>
      <ndxf>
        <font>
          <sz val="9"/>
          <color theme="1"/>
        </font>
        <alignment horizontal="center" vertical="center" readingOrder="0"/>
        <border outline="0">
          <left style="hair">
            <color indexed="64"/>
          </left>
          <right style="hair">
            <color indexed="64"/>
          </right>
          <top style="hair">
            <color indexed="64"/>
          </top>
          <bottom style="hair">
            <color indexed="64"/>
          </bottom>
        </border>
      </ndxf>
    </rcc>
    <rcc rId="0" sId="1" dxf="1">
      <nc r="E107" t="inlineStr">
        <is>
          <t>勤労，公共の精神</t>
        </is>
      </nc>
      <ndxf>
        <font>
          <sz val="9"/>
          <color theme="1"/>
        </font>
        <alignment horizontal="left" vertical="center" wrapText="1" readingOrder="0"/>
        <border outline="0">
          <left style="hair">
            <color indexed="64"/>
          </left>
          <right style="hair">
            <color indexed="64"/>
          </right>
          <top style="hair">
            <color indexed="64"/>
          </top>
          <bottom style="hair">
            <color indexed="64"/>
          </bottom>
        </border>
      </ndxf>
    </rcc>
    <rcc rId="0" sId="1" dxf="1">
      <nc r="F107" t="inlineStr">
        <is>
          <t>はたらくよろこび</t>
          <phoneticPr fontId="0"/>
        </is>
      </nc>
      <ndxf>
        <alignment vertical="center" wrapText="1" readingOrder="0"/>
        <border outline="0">
          <left style="hair">
            <color indexed="64"/>
          </left>
          <right style="thin">
            <color indexed="64"/>
          </right>
          <top style="hair">
            <color indexed="64"/>
          </top>
          <bottom style="hair">
            <color indexed="64"/>
          </bottom>
        </border>
      </ndxf>
    </rcc>
    <rcc rId="0" sId="1" dxf="1">
      <nc r="G107" t="inlineStr">
        <is>
          <t>働くことには，遊んでばかりいるのとは異なるおもしろさや，喜びがあることに気づき，進んでみんなのためになる仕事をしようという意欲を高める。</t>
          <phoneticPr fontId="0"/>
        </is>
      </nc>
      <ndxf>
        <alignment vertical="center" wrapText="1" shrinkToFit="1" readingOrder="0"/>
        <border outline="0">
          <right style="hair">
            <color indexed="64"/>
          </right>
          <top style="hair">
            <color indexed="64"/>
          </top>
          <bottom style="hair">
            <color indexed="64"/>
          </bottom>
        </border>
      </ndxf>
    </rcc>
    <rcc rId="0" sId="1" dxf="1">
      <nc r="H107" t="inlineStr">
        <is>
          <t>○働くことがおもしろいって，どういうことでしょう。
○遊んでばかりの毎日を送っていたときの太助は，どんな気持ちだったのでしょう。
○近所のおじさんに「てつだってみな。」と言われた太助は，どんな気持ちになったのでしょう。
◎いよいよせっせと働いた太助は，どんなことに気がついたのでしょう。
○みんなのために働くなら，あなたはどんなことができるでしょう。
○今日の学習でわかったことを発表しましょう。</t>
          <phoneticPr fontId="0"/>
        </is>
      </nc>
      <ndxf>
        <fill>
          <patternFill patternType="solid">
            <fgColor indexed="9"/>
            <bgColor indexed="9"/>
          </patternFill>
        </fill>
        <alignment vertical="center" wrapText="1" readingOrder="0"/>
        <border outline="0">
          <left style="hair">
            <color indexed="64"/>
          </left>
          <right style="hair">
            <color indexed="64"/>
          </right>
          <top style="hair">
            <color indexed="64"/>
          </top>
          <bottom style="hair">
            <color indexed="64"/>
          </bottom>
        </border>
      </ndxf>
    </rcc>
    <rfmt sheetId="1" sqref="I107" start="0" length="0">
      <dxf>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dxf>
    </rfmt>
    <rcc rId="0" sId="1" dxf="1">
      <nc r="J107" t="inlineStr">
        <is>
          <t>日文</t>
          <rPh sb="0" eb="2">
            <t>ニチブン</t>
          </rPh>
          <phoneticPr fontId="0"/>
        </is>
      </nc>
      <ndxf>
        <font>
          <sz val="9"/>
          <color theme="1"/>
        </font>
        <alignment vertical="center" shrinkToFit="1" readingOrder="0"/>
        <border outline="0">
          <left style="thin">
            <color indexed="64"/>
          </left>
          <right style="thin">
            <color indexed="64"/>
          </right>
          <top style="hair">
            <color indexed="64"/>
          </top>
          <bottom style="hair">
            <color indexed="64"/>
          </bottom>
        </border>
      </ndxf>
    </rcc>
  </rrc>
  <rrc rId="360" sId="1" ref="A99:XFD99" action="deleteRow">
    <rfmt sheetId="1" xfDxf="1" sqref="A99:XFD99" start="0" length="0">
      <dxf>
        <font>
          <sz val="9"/>
        </font>
      </dxf>
    </rfmt>
    <rcc rId="0" sId="1" dxf="1">
      <nc r="A99" t="inlineStr">
        <is>
          <t>3n51</t>
        </is>
      </nc>
      <ndxf>
        <font>
          <b/>
          <sz val="9"/>
          <color rgb="FFFF0000"/>
        </font>
        <alignment horizontal="center" vertical="center" readingOrder="0"/>
        <border outline="0">
          <left style="thin">
            <color indexed="64"/>
          </left>
          <right style="hair">
            <color indexed="64"/>
          </right>
          <top style="hair">
            <color indexed="64"/>
          </top>
          <bottom style="hair">
            <color indexed="64"/>
          </bottom>
        </border>
      </ndxf>
    </rcc>
    <rcc rId="0" sId="1" dxf="1">
      <nc r="B99">
        <v>51</v>
      </nc>
      <ndxf>
        <font>
          <sz val="9"/>
          <color theme="1"/>
        </font>
        <alignment horizontal="center" vertical="center" readingOrder="0"/>
        <border outline="0">
          <left style="hair">
            <color indexed="64"/>
          </left>
          <right style="hair">
            <color indexed="64"/>
          </right>
          <top style="hair">
            <color indexed="64"/>
          </top>
          <bottom style="hair">
            <color indexed="64"/>
          </bottom>
        </border>
      </ndxf>
    </rcc>
    <rcc rId="0" sId="1" dxf="1">
      <nc r="C99" t="inlineStr">
        <is>
          <t>沢村投手のボール</t>
          <rPh sb="0" eb="2">
            <t>サワムラ</t>
          </rPh>
          <phoneticPr fontId="0"/>
        </is>
      </nc>
      <ndxf>
        <alignment vertical="center" wrapText="1" readingOrder="0"/>
        <border outline="0">
          <left style="hair">
            <color indexed="64"/>
          </left>
          <right style="hair">
            <color indexed="64"/>
          </right>
          <top style="hair">
            <color indexed="64"/>
          </top>
          <bottom style="hair">
            <color indexed="64"/>
          </bottom>
        </border>
      </ndxf>
    </rcc>
    <rcc rId="0" sId="1" dxf="1">
      <nc r="D99" t="inlineStr">
        <is>
          <t>B</t>
          <phoneticPr fontId="0"/>
        </is>
      </nc>
      <ndxf>
        <alignment horizontal="center" vertical="center" readingOrder="0"/>
        <border outline="0">
          <left style="hair">
            <color indexed="64"/>
          </left>
          <right style="hair">
            <color indexed="64"/>
          </right>
          <top style="hair">
            <color indexed="64"/>
          </top>
          <bottom style="hair">
            <color indexed="64"/>
          </bottom>
        </border>
      </ndxf>
    </rcc>
    <rcc rId="0" sId="1" dxf="1" quotePrefix="1">
      <nc r="E99" t="inlineStr">
        <is>
          <t>友情，信頼</t>
        </is>
      </nc>
      <ndxf>
        <numFmt numFmtId="176" formatCode="0_);\(0\)"/>
        <alignment horizontal="left" vertical="center" wrapText="1" readingOrder="0"/>
        <border outline="0">
          <left style="hair">
            <color indexed="64"/>
          </left>
          <right style="hair">
            <color indexed="64"/>
          </right>
          <top style="hair">
            <color indexed="64"/>
          </top>
          <bottom style="hair">
            <color indexed="64"/>
          </bottom>
        </border>
      </ndxf>
    </rcc>
    <rcc rId="0" sId="1" dxf="1">
      <nc r="F99" t="inlineStr">
        <is>
          <t>友とのきずな</t>
          <rPh sb="0" eb="1">
            <t>トモ</t>
          </rPh>
          <phoneticPr fontId="0"/>
        </is>
      </nc>
      <ndxf>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ndxf>
    </rcc>
    <rcc rId="0" sId="1" dxf="1">
      <nc r="G99" t="inlineStr">
        <is>
          <t>互いのことをわかり合った栄ちゃんと山口さんの関係を通して，友達と互いに理解し，信頼し助け合おうとする心情を育てる。</t>
          <phoneticPr fontId="0"/>
        </is>
      </nc>
      <ndxf>
        <fill>
          <patternFill patternType="solid">
            <fgColor indexed="9"/>
            <bgColor indexed="9"/>
          </patternFill>
        </fill>
        <alignment vertical="center" wrapText="1" shrinkToFit="1" readingOrder="0"/>
        <border outline="0">
          <right style="hair">
            <color indexed="64"/>
          </right>
          <top style="hair">
            <color indexed="64"/>
          </top>
          <bottom style="hair">
            <color indexed="64"/>
          </bottom>
        </border>
      </ndxf>
    </rcc>
    <rcc rId="0" sId="1" dxf="1">
      <nc r="H99" t="inlineStr">
        <is>
          <t>○仲のよい友達はいますか。
○準決勝で骨折をしてしまったのに，応急手当てをしてまでも決勝戦に出ようとした山口さんは，どんな気持ちだったでしょう。
◎「栄ちゃんのせいや。」と言いながら，山口さんがにこにこしていたのは，栄ちゃんにどんな思いがあるからでしょう。
○友達とのよい関係を支えるものは何でしょう。
○今日の学習で学んだこと，感じたこと，考えたことを振り返りましょう。</t>
          <phoneticPr fontId="0"/>
        </is>
      </nc>
      <ndxf>
        <fill>
          <patternFill patternType="solid">
            <fgColor indexed="9"/>
            <bgColor indexed="9"/>
          </patternFill>
        </fill>
        <alignment vertical="center" wrapText="1" readingOrder="0"/>
        <border outline="0">
          <left style="hair">
            <color indexed="64"/>
          </left>
          <right style="hair">
            <color indexed="64"/>
          </right>
          <top style="hair">
            <color indexed="64"/>
          </top>
          <bottom style="hair">
            <color indexed="64"/>
          </bottom>
        </border>
      </ndxf>
    </rcc>
    <rfmt sheetId="1" sqref="I99" start="0" length="0">
      <dxf>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dxf>
    </rfmt>
    <rcc rId="0" sId="1" dxf="1">
      <nc r="J99" t="inlineStr">
        <is>
          <t>日文</t>
          <rPh sb="0" eb="2">
            <t>ニチブン</t>
          </rPh>
          <phoneticPr fontId="0"/>
        </is>
      </nc>
      <ndxf>
        <font>
          <sz val="9"/>
          <color theme="1"/>
        </font>
        <alignment vertical="center" shrinkToFit="1" readingOrder="0"/>
        <border outline="0">
          <left style="thin">
            <color indexed="64"/>
          </left>
          <right style="thin">
            <color indexed="64"/>
          </right>
          <top style="hair">
            <color indexed="64"/>
          </top>
          <bottom style="hair">
            <color indexed="64"/>
          </bottom>
        </border>
      </ndxf>
    </rcc>
  </rrc>
  <rrc rId="361" sId="1" ref="A113:XFD113" action="deleteRow">
    <rfmt sheetId="1" xfDxf="1" sqref="A113:XFD113" start="0" length="0">
      <dxf>
        <font>
          <sz val="9"/>
        </font>
      </dxf>
    </rfmt>
    <rcc rId="0" sId="1" dxf="1">
      <nc r="A113" t="inlineStr">
        <is>
          <t>3n53</t>
        </is>
      </nc>
      <ndxf>
        <font>
          <b/>
          <sz val="9"/>
          <color rgb="FFFF0000"/>
        </font>
        <alignment horizontal="center" vertical="center" readingOrder="0"/>
        <border outline="0">
          <left style="thin">
            <color indexed="64"/>
          </left>
          <right style="hair">
            <color indexed="64"/>
          </right>
          <top style="hair">
            <color indexed="64"/>
          </top>
          <bottom style="hair">
            <color indexed="64"/>
          </bottom>
        </border>
      </ndxf>
    </rcc>
    <rcc rId="0" sId="1" dxf="1">
      <nc r="B113" t="inlineStr">
        <is>
          <t>53</t>
          <phoneticPr fontId="0"/>
        </is>
      </nc>
      <ndxf>
        <numFmt numFmtId="30" formatCode="@"/>
        <alignment horizontal="center" vertical="center" readingOrder="0"/>
        <border outline="0">
          <left style="hair">
            <color indexed="64"/>
          </left>
          <right style="hair">
            <color indexed="64"/>
          </right>
          <top style="hair">
            <color indexed="64"/>
          </top>
          <bottom style="hair">
            <color indexed="64"/>
          </bottom>
        </border>
      </ndxf>
    </rcc>
    <rcc rId="0" sId="1" dxf="1">
      <nc r="C113" t="inlineStr">
        <is>
          <t>富士と北斎</t>
          <phoneticPr fontId="0"/>
        </is>
      </nc>
      <ndxf>
        <alignment vertical="center" wrapText="1" readingOrder="0"/>
        <border outline="0">
          <left style="hair">
            <color indexed="64"/>
          </left>
          <right style="hair">
            <color indexed="64"/>
          </right>
          <top style="hair">
            <color indexed="64"/>
          </top>
          <bottom style="hair">
            <color indexed="64"/>
          </bottom>
        </border>
      </ndxf>
    </rcc>
    <rcc rId="0" sId="1" dxf="1">
      <nc r="D113" t="inlineStr">
        <is>
          <t>D</t>
          <phoneticPr fontId="0"/>
        </is>
      </nc>
      <ndxf>
        <font>
          <sz val="9"/>
          <color theme="1"/>
        </font>
        <alignment horizontal="center" vertical="center" readingOrder="0"/>
        <border outline="0">
          <left style="hair">
            <color indexed="64"/>
          </left>
          <right style="hair">
            <color indexed="64"/>
          </right>
          <top style="hair">
            <color indexed="64"/>
          </top>
          <bottom style="hair">
            <color indexed="64"/>
          </bottom>
        </border>
      </ndxf>
    </rcc>
    <rcc rId="0" sId="1" dxf="1">
      <nc r="E113" t="inlineStr">
        <is>
          <t>感動，畏敬の念</t>
        </is>
      </nc>
      <ndxf>
        <font>
          <sz val="9"/>
          <color theme="1"/>
        </font>
        <alignment horizontal="left" vertical="center" wrapText="1" readingOrder="0"/>
        <border outline="0">
          <left style="hair">
            <color indexed="64"/>
          </left>
          <right style="hair">
            <color indexed="64"/>
          </right>
          <top style="hair">
            <color indexed="64"/>
          </top>
          <bottom style="hair">
            <color indexed="64"/>
          </bottom>
        </border>
      </ndxf>
    </rcc>
    <rcc rId="0" sId="1" dxf="1">
      <nc r="F113" t="inlineStr">
        <is>
          <t>感動する心</t>
          <rPh sb="0" eb="2">
            <t>カンドウ</t>
          </rPh>
          <rPh sb="4" eb="5">
            <t>ココロ</t>
          </rPh>
          <phoneticPr fontId="0"/>
        </is>
      </nc>
      <ndxf>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ndxf>
    </rcc>
    <rcc rId="0" sId="1" dxf="1">
      <nc r="G113" t="inlineStr">
        <is>
          <t>富士山の美しさに魅せられた北斎がその美しさをもらすことなく表現しようとした姿に触れることを通して，美しいものに感動する心情を育てる。</t>
          <phoneticPr fontId="0"/>
        </is>
      </nc>
      <ndxf>
        <fill>
          <patternFill patternType="solid">
            <fgColor indexed="9"/>
            <bgColor indexed="9"/>
          </patternFill>
        </fill>
        <alignment vertical="center" wrapText="1" shrinkToFit="1" readingOrder="0"/>
        <border outline="0">
          <right style="hair">
            <color indexed="64"/>
          </right>
          <top style="hair">
            <color indexed="64"/>
          </top>
          <bottom style="hair">
            <color indexed="64"/>
          </bottom>
        </border>
      </ndxf>
    </rcc>
    <rcc rId="0" sId="1" dxf="1">
      <nc r="H113" t="inlineStr">
        <is>
          <t>○葛飾北斎という人が描いた富士山の絵を見たことはありますか。
○人気のあった画家の北斎が，一枚も絵を描こうとしなかったのはなぜでしょう。
○旅に出た北斎は，富士山を見ながらどのような気持ちになっていったのでしょう。
◎20年近くもたって富士山の絵を描けたのは，北斎がどんな思いになったからでしょう。
○感動するほど美しいものには，どのようなものがあるでしょうか。
○旅行で見た美しい景色に感動した体験を話す。</t>
          <phoneticPr fontId="0"/>
        </is>
      </nc>
      <ndxf>
        <alignment vertical="center" wrapText="1" readingOrder="0"/>
        <border outline="0">
          <left style="hair">
            <color indexed="64"/>
          </left>
          <right style="hair">
            <color indexed="64"/>
          </right>
          <top style="hair">
            <color indexed="64"/>
          </top>
          <bottom style="hair">
            <color indexed="64"/>
          </bottom>
        </border>
      </ndxf>
    </rcc>
    <rfmt sheetId="1" sqref="I113" start="0" length="0">
      <dxf>
        <alignment vertical="center" wrapText="1" readingOrder="0"/>
        <border outline="0">
          <left style="hair">
            <color indexed="64"/>
          </left>
          <right style="thin">
            <color indexed="64"/>
          </right>
          <top style="hair">
            <color indexed="64"/>
          </top>
          <bottom style="hair">
            <color indexed="64"/>
          </bottom>
        </border>
      </dxf>
    </rfmt>
    <rcc rId="0" sId="1" dxf="1">
      <nc r="J113" t="inlineStr">
        <is>
          <t>日文</t>
          <rPh sb="0" eb="2">
            <t>ニチブン</t>
          </rPh>
          <phoneticPr fontId="0"/>
        </is>
      </nc>
      <ndxf>
        <font>
          <sz val="9"/>
          <color theme="1"/>
        </font>
        <alignment vertical="center" shrinkToFit="1" readingOrder="0"/>
        <border outline="0">
          <left style="thin">
            <color indexed="64"/>
          </left>
          <right style="thin">
            <color indexed="64"/>
          </right>
          <top style="hair">
            <color indexed="64"/>
          </top>
          <bottom style="hair">
            <color indexed="64"/>
          </bottom>
        </border>
      </ndxf>
    </rcc>
  </rrc>
  <rrc rId="362" sId="11" ref="A9:XFD9" action="deleteRow">
    <rfmt sheetId="11" xfDxf="1" sqref="A9:XFD9" start="0" length="0"/>
    <rcc rId="0" sId="11" dxf="1">
      <nc r="A9" t="inlineStr">
        <is>
          <t>3n51</t>
        </is>
      </nc>
      <ndxf>
        <font>
          <b/>
          <sz val="12"/>
          <color rgb="FFFF0000"/>
          <name val="ＭＳ 明朝"/>
          <scheme val="none"/>
        </font>
        <alignment horizontal="center" vertical="center" readingOrder="0"/>
        <border outline="0">
          <left style="thin">
            <color indexed="64"/>
          </left>
          <right style="thin">
            <color indexed="64"/>
          </right>
          <top style="thin">
            <color indexed="64"/>
          </top>
          <bottom style="thin">
            <color indexed="64"/>
          </bottom>
        </border>
      </ndxf>
    </rcc>
    <rcc rId="0" sId="11" dxf="1">
      <nc r="B9">
        <f>VLOOKUP($A9,資料データ!$A$3:$X$1005,2,0)&amp;""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C9">
        <f>VLOOKUP($A9,資料データ!$A$3:$X$1005,3,0)&amp;""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D9">
        <f>VLOOKUP($A9,資料データ!$A$3:$X$1005,6,0)&amp;""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E9">
        <f>VLOOKUP($A9,資料データ!$A$3:$X$1005,7,0)&amp;""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G9">
        <f>VLOOKUP($A9,資料データ!$A$3:$X$1005,9,0)&amp;""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H9">
        <f>VLOOKUP($A9,資料データ!$A$3:$X$1005,10,0)&amp;""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rc>
  <rrc rId="363" sId="16" ref="A6:XFD6" action="deleteRow">
    <rfmt sheetId="16" xfDxf="1" sqref="A6:XFD6" start="0" length="0"/>
    <rcc rId="0" sId="16" dxf="1">
      <nc r="A6" t="inlineStr">
        <is>
          <t>3n24</t>
        </is>
      </nc>
      <ndxf>
        <font>
          <b/>
          <sz val="12"/>
          <color rgb="FFFF0000"/>
          <name val="ＭＳ 明朝"/>
          <scheme val="none"/>
        </font>
        <alignment horizontal="center" vertical="center" readingOrder="0"/>
        <border outline="0">
          <left style="thin">
            <color indexed="64"/>
          </left>
          <right style="thin">
            <color indexed="64"/>
          </right>
          <top style="thin">
            <color indexed="64"/>
          </top>
          <bottom style="thin">
            <color indexed="64"/>
          </bottom>
        </border>
      </ndxf>
    </rcc>
    <rcc rId="0" sId="16" dxf="1">
      <nc r="B6">
        <f>VLOOKUP($A6,資料データ!$A$3:$X$1005,2,0)&amp;""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C6">
        <f>VLOOKUP($A6,資料データ!$A$3:$X$1005,3,0)&amp;""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D6">
        <f>VLOOKUP($A6,資料データ!$A$3:$X$1005,6,0)&amp;""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E6">
        <f>VLOOKUP($A6,資料データ!$A$3:$X$1005,7,0)&amp;""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G6">
        <f>VLOOKUP($A6,資料データ!$A$3:$X$1005,9,0)&amp;""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H6">
        <f>VLOOKUP($A6,資料データ!$A$3:$X$1005,10,0)&amp;""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6" sqref="I6" start="0" length="0">
      <dxf>
        <font>
          <sz val="9"/>
          <color auto="1"/>
          <name val="ＭＳ 明朝"/>
          <scheme val="none"/>
        </font>
      </dxf>
    </rfmt>
  </rrc>
  <rrc rId="364" sId="22" ref="A7:XFD7" action="deleteRow">
    <rfmt sheetId="22" xfDxf="1" sqref="A7:XFD7" start="0" length="0"/>
    <rcc rId="0" sId="22" dxf="1">
      <nc r="A7" t="inlineStr">
        <is>
          <t>3n53</t>
        </is>
      </nc>
      <ndxf>
        <font>
          <b/>
          <sz val="12"/>
          <color rgb="FFFF0000"/>
          <name val="ＭＳ 明朝"/>
          <scheme val="none"/>
        </font>
        <alignment horizontal="center" vertical="center" readingOrder="0"/>
        <border outline="0">
          <left style="thin">
            <color indexed="64"/>
          </left>
          <right style="thin">
            <color indexed="64"/>
          </right>
          <top style="thin">
            <color indexed="64"/>
          </top>
          <bottom style="thin">
            <color indexed="64"/>
          </bottom>
        </border>
      </ndxf>
    </rcc>
    <rcc rId="0" sId="22" dxf="1">
      <nc r="B7">
        <f>VLOOKUP($A7,資料データ!$A$3:$X$1005,2,0)&amp;""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C7">
        <f>VLOOKUP($A7,資料データ!$A$3:$X$1005,3,0)&amp;""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D7">
        <f>VLOOKUP($A7,資料データ!$A$3:$X$1005,6,0)&amp;""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E7">
        <f>VLOOKUP($A7,資料データ!$A$3:$X$1005,7,0)&amp;""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G7">
        <f>VLOOKUP($A7,資料データ!$A$3:$X$1005,9,0)&amp;""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H7">
        <f>VLOOKUP($A7,資料データ!$A$3:$X$1005,10,0)&amp;""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rc>
  <rcv guid="{9877799D-D7FE-474F-8975-D6435D3CC7A4}" action="delete"/>
  <rdn rId="0" localSheetId="1" customView="1" name="Z_9877799D_D7FE_474F_8975_D6435D3CC7A4_.wvu.PrintArea" hidden="1" oldHidden="1">
    <formula>資料データ!$A$1:$F$238</formula>
    <oldFormula>資料データ!$A$1:$F$238</oldFormula>
  </rdn>
  <rdn rId="0" localSheetId="1" customView="1" name="Z_9877799D_D7FE_474F_8975_D6435D3CC7A4_.wvu.PrintTitles" hidden="1" oldHidden="1">
    <formula>資料データ!$1:$2</formula>
    <oldFormula>資料データ!$1:$2</oldFormula>
  </rdn>
  <rcv guid="{9877799D-D7FE-474F-8975-D6435D3CC7A4}"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67" sId="1" ref="A158:XFD158" action="insertRow"/>
  <rcc rId="368" sId="1" odxf="1" dxf="1" numFmtId="30">
    <nc r="B158">
      <v>16</v>
    </nc>
    <odxf>
      <font>
        <sz val="9"/>
      </font>
      <border outline="0">
        <left style="hair">
          <color indexed="64"/>
        </left>
      </border>
    </odxf>
    <ndxf>
      <font>
        <sz val="10"/>
      </font>
      <border outline="0">
        <left/>
      </border>
    </ndxf>
  </rcc>
  <rcc rId="369" sId="1" odxf="1" dxf="1">
    <nc r="C158" t="inlineStr">
      <is>
        <t>農業の発展のために（ぐんまの道徳）</t>
        <rPh sb="0" eb="2">
          <t>ノウギョウ</t>
        </rPh>
        <rPh sb="3" eb="5">
          <t>ハッテン</t>
        </rPh>
        <rPh sb="14" eb="16">
          <t>ドウトク</t>
        </rPh>
        <phoneticPr fontId="0"/>
      </is>
    </nc>
    <odxf>
      <font>
        <sz val="9"/>
      </font>
      <border outline="0">
        <left style="hair">
          <color indexed="64"/>
        </left>
        <right style="hair">
          <color indexed="64"/>
        </right>
        <top style="hair">
          <color indexed="64"/>
        </top>
        <bottom style="hair">
          <color indexed="64"/>
        </bottom>
      </border>
    </odxf>
    <ndxf>
      <font>
        <sz val="10"/>
      </font>
      <border outline="0">
        <left style="hair">
          <color indexed="8"/>
        </left>
        <right/>
        <top style="hair">
          <color indexed="8"/>
        </top>
        <bottom/>
      </border>
    </ndxf>
  </rcc>
  <rcc rId="370" sId="1" odxf="1" dxf="1">
    <nc r="D158" t="inlineStr">
      <is>
        <t>A</t>
        <phoneticPr fontId="0"/>
      </is>
    </nc>
    <odxf>
      <font>
        <sz val="9"/>
      </font>
      <border outline="0">
        <left style="hair">
          <color indexed="64"/>
        </left>
        <right style="hair">
          <color indexed="64"/>
        </right>
        <top style="hair">
          <color indexed="64"/>
        </top>
        <bottom style="hair">
          <color indexed="64"/>
        </bottom>
      </border>
    </odxf>
    <ndxf>
      <font>
        <sz val="10"/>
      </font>
      <border outline="0">
        <left style="thin">
          <color indexed="64"/>
        </left>
        <right style="hair">
          <color indexed="8"/>
        </right>
        <top style="hair">
          <color indexed="8"/>
        </top>
        <bottom/>
      </border>
    </ndxf>
  </rcc>
  <rcc rId="371" sId="1" odxf="1" dxf="1" quotePrefix="1">
    <nc r="E158" t="inlineStr">
      <is>
        <t>希望と勇気，努力と強い意志</t>
      </is>
    </nc>
    <odxf>
      <font>
        <sz val="9"/>
      </font>
      <border outline="0">
        <left style="hair">
          <color indexed="64"/>
        </left>
        <right style="hair">
          <color indexed="64"/>
        </right>
        <top style="hair">
          <color indexed="64"/>
        </top>
        <bottom style="hair">
          <color indexed="64"/>
        </bottom>
      </border>
    </odxf>
    <ndxf>
      <font>
        <sz val="10"/>
      </font>
      <border outline="0">
        <left style="hair">
          <color indexed="8"/>
        </left>
        <right/>
        <top style="hair">
          <color indexed="8"/>
        </top>
        <bottom/>
      </border>
    </ndxf>
  </rcc>
  <rcc rId="372" sId="1" odxf="1" dxf="1">
    <nc r="F158" t="inlineStr">
      <is>
        <t>希望に向かって</t>
        <rPh sb="0" eb="2">
          <t>キボウ</t>
        </rPh>
        <rPh sb="3" eb="4">
          <t>ム</t>
        </rPh>
        <phoneticPr fontId="0"/>
      </is>
    </nc>
    <odxf>
      <font>
        <sz val="9"/>
      </font>
      <border outline="0">
        <left style="hair">
          <color indexed="64"/>
        </left>
        <right style="thin">
          <color indexed="64"/>
        </right>
        <top style="hair">
          <color indexed="64"/>
        </top>
        <bottom style="hair">
          <color indexed="64"/>
        </bottom>
      </border>
    </odxf>
    <ndxf>
      <font>
        <sz val="10"/>
      </font>
      <border outline="0">
        <left style="thin">
          <color indexed="8"/>
        </left>
        <right style="thin">
          <color indexed="8"/>
        </right>
        <top style="hair">
          <color indexed="8"/>
        </top>
        <bottom/>
      </border>
    </ndxf>
  </rcc>
  <rcc rId="373" sId="1" odxf="1" dxf="1">
    <nc r="G158" t="inlineStr">
      <is>
        <t>船津伝次平乃生き方について話し合うことを通して、より高い目標に向かって努力しようとする心情を育てる。</t>
        <rPh sb="0" eb="2">
          <t>フナツ</t>
        </rPh>
        <rPh sb="2" eb="3">
          <t>デン</t>
        </rPh>
        <rPh sb="3" eb="4">
          <t>ジ</t>
        </rPh>
        <rPh sb="4" eb="5">
          <t>ヘイ</t>
        </rPh>
        <rPh sb="5" eb="6">
          <t>ノ</t>
        </rPh>
        <rPh sb="6" eb="7">
          <t>イ</t>
        </rPh>
        <rPh sb="8" eb="9">
          <t>カタ</t>
        </rPh>
        <rPh sb="13" eb="14">
          <t>ハナ</t>
        </rPh>
        <rPh sb="15" eb="16">
          <t>ア</t>
        </rPh>
        <rPh sb="20" eb="21">
          <t>トオ</t>
        </rPh>
        <rPh sb="26" eb="27">
          <t>タカ</t>
        </rPh>
        <rPh sb="28" eb="30">
          <t>モクヒョウ</t>
        </rPh>
        <rPh sb="31" eb="32">
          <t>ム</t>
        </rPh>
        <rPh sb="35" eb="37">
          <t>ドリョク</t>
        </rPh>
        <rPh sb="43" eb="45">
          <t>シンジョウ</t>
        </rPh>
        <rPh sb="46" eb="47">
          <t>ソダ</t>
        </rPh>
        <phoneticPr fontId="0"/>
      </is>
    </nc>
    <odxf>
      <font>
        <sz val="9"/>
      </font>
      <border outline="0">
        <left/>
        <right style="hair">
          <color indexed="64"/>
        </right>
        <top style="hair">
          <color indexed="64"/>
        </top>
      </border>
    </odxf>
    <ndxf>
      <font>
        <sz val="10"/>
      </font>
      <border outline="0">
        <left style="thin">
          <color indexed="8"/>
        </left>
        <right style="thin">
          <color indexed="64"/>
        </right>
        <top style="hair">
          <color indexed="8"/>
        </top>
      </border>
    </ndxf>
  </rcc>
  <rcc rId="374" sId="1" odxf="1" dxf="1">
    <nc r="H158" t="inlineStr">
      <is>
        <t>○静岡県で行われている「石垣式いちご栽培」について、どんな感想をもちましたか。
○太陽の熱であたためられた石を手にして、「これだ。」とうなずいた伝次平はどんなことを考えていたでしょう。
○西洋式の新しい農法よりも人の力で丁寧に耕し、手間をかけて収穫を増やしていくのが日本の農業だと考えた伝次平にはどんな思いがあったでしょう。
◎伝次平はどんな思いで全国を回り続けたのでしょう。
○高い目標に向かって続けて頑張った経験を話し合いましょう。
○学習を振り返って感じたことや考えたことを書きましょう。</t>
        <rPh sb="1" eb="4">
          <t>シズオカケン</t>
        </rPh>
        <rPh sb="5" eb="6">
          <t>オコナ</t>
        </rPh>
        <rPh sb="12" eb="14">
          <t>イシガキ</t>
        </rPh>
        <rPh sb="14" eb="15">
          <t>シキ</t>
        </rPh>
        <rPh sb="18" eb="20">
          <t>サイバイ</t>
        </rPh>
        <rPh sb="29" eb="31">
          <t>カンソウ</t>
        </rPh>
        <rPh sb="41" eb="43">
          <t>タイヨウ</t>
        </rPh>
        <rPh sb="44" eb="45">
          <t>ネツ</t>
        </rPh>
        <rPh sb="53" eb="54">
          <t>イシ</t>
        </rPh>
        <rPh sb="55" eb="56">
          <t>テ</t>
        </rPh>
        <rPh sb="72" eb="73">
          <t>デン</t>
        </rPh>
        <rPh sb="73" eb="74">
          <t>ジ</t>
        </rPh>
        <rPh sb="74" eb="75">
          <t>ヘイ</t>
        </rPh>
        <rPh sb="82" eb="83">
          <t>カンガ</t>
        </rPh>
        <rPh sb="94" eb="97">
          <t>セイヨウシキ</t>
        </rPh>
        <rPh sb="98" eb="99">
          <t>アタラ</t>
        </rPh>
        <rPh sb="101" eb="103">
          <t>ノウホウ</t>
        </rPh>
        <rPh sb="106" eb="107">
          <t>ヒト</t>
        </rPh>
        <rPh sb="108" eb="109">
          <t>チカラ</t>
        </rPh>
        <rPh sb="110" eb="112">
          <t>テイネイ</t>
        </rPh>
        <rPh sb="113" eb="114">
          <t>タガヤ</t>
        </rPh>
        <rPh sb="116" eb="118">
          <t>テマ</t>
        </rPh>
        <rPh sb="122" eb="124">
          <t>シュウカク</t>
        </rPh>
        <rPh sb="125" eb="126">
          <t>フ</t>
        </rPh>
        <rPh sb="133" eb="135">
          <t>ニホン</t>
        </rPh>
        <rPh sb="136" eb="138">
          <t>ノウギョウ</t>
        </rPh>
        <rPh sb="140" eb="141">
          <t>カンガ</t>
        </rPh>
        <rPh sb="143" eb="144">
          <t>デン</t>
        </rPh>
        <rPh sb="144" eb="145">
          <t>ジ</t>
        </rPh>
        <rPh sb="145" eb="146">
          <t>ヘイ</t>
        </rPh>
        <rPh sb="151" eb="152">
          <t>オモ</t>
        </rPh>
        <rPh sb="164" eb="166">
          <t>デンジ</t>
        </rPh>
        <rPh sb="166" eb="167">
          <t>ヘイ</t>
        </rPh>
        <rPh sb="171" eb="172">
          <t>オモ</t>
        </rPh>
        <rPh sb="174" eb="176">
          <t>ゼンコク</t>
        </rPh>
        <rPh sb="177" eb="178">
          <t>マワ</t>
        </rPh>
        <rPh sb="179" eb="180">
          <t>ツヅ</t>
        </rPh>
        <rPh sb="190" eb="191">
          <t>タカ</t>
        </rPh>
        <rPh sb="192" eb="194">
          <t>モクヒョウ</t>
        </rPh>
        <rPh sb="195" eb="196">
          <t>ム</t>
        </rPh>
        <rPh sb="199" eb="200">
          <t>ツヅ</t>
        </rPh>
        <rPh sb="202" eb="204">
          <t>ガンバ</t>
        </rPh>
        <rPh sb="206" eb="208">
          <t>ケイケン</t>
        </rPh>
        <rPh sb="209" eb="210">
          <t>ハナ</t>
        </rPh>
        <rPh sb="211" eb="212">
          <t>ア</t>
        </rPh>
        <rPh sb="220" eb="222">
          <t>ガクシュウ</t>
        </rPh>
        <rPh sb="223" eb="224">
          <t>フ</t>
        </rPh>
        <rPh sb="225" eb="226">
          <t>カエ</t>
        </rPh>
        <rPh sb="228" eb="229">
          <t>カン</t>
        </rPh>
        <rPh sb="234" eb="235">
          <t>カンガ</t>
        </rPh>
        <rPh sb="240" eb="241">
          <t>カ</t>
        </rPh>
        <phoneticPr fontId="0"/>
      </is>
    </nc>
    <odxf>
      <font>
        <sz val="9"/>
      </font>
      <border outline="0">
        <left style="hair">
          <color indexed="64"/>
        </left>
        <right style="hair">
          <color indexed="64"/>
        </right>
        <bottom style="hair">
          <color indexed="64"/>
        </bottom>
      </border>
    </odxf>
    <ndxf>
      <font>
        <sz val="10"/>
      </font>
      <border outline="0">
        <left style="thin">
          <color indexed="64"/>
        </left>
        <right style="thin">
          <color indexed="64"/>
        </right>
        <bottom/>
      </border>
    </ndxf>
  </rcc>
  <rcc rId="375" sId="1" odxf="1" dxf="1">
    <nc r="I158" t="inlineStr">
      <is>
        <t>なかよし集会（上毛かるた）
国語・社会・音楽・体育</t>
        <rPh sb="4" eb="6">
          <t>シュウカイ</t>
        </rPh>
        <rPh sb="7" eb="9">
          <t>ジョウモウ</t>
        </rPh>
        <rPh sb="14" eb="16">
          <t>コクゴ</t>
        </rPh>
        <rPh sb="17" eb="19">
          <t>シャカイ</t>
        </rPh>
        <rPh sb="20" eb="22">
          <t>オンガク</t>
        </rPh>
        <rPh sb="23" eb="25">
          <t>タイイク</t>
        </rPh>
        <phoneticPr fontId="0"/>
      </is>
    </nc>
    <odxf>
      <font>
        <sz val="9"/>
      </font>
      <border outline="0">
        <left style="hair">
          <color indexed="64"/>
        </left>
      </border>
    </odxf>
    <ndxf>
      <font>
        <sz val="10"/>
        <color rgb="FFFF0000"/>
      </font>
      <border outline="0">
        <left style="thin">
          <color indexed="64"/>
        </left>
      </border>
    </ndxf>
  </rcc>
  <rfmt sheetId="1" sqref="I158" start="0" length="2147483647">
    <dxf>
      <font>
        <color auto="1"/>
      </font>
    </dxf>
  </rfmt>
  <rcc rId="376" sId="1">
    <nc r="A158" t="inlineStr">
      <is>
        <t>群馬道徳</t>
        <rPh sb="0" eb="2">
          <t>グンマ</t>
        </rPh>
        <rPh sb="2" eb="4">
          <t>ドウトク</t>
        </rPh>
        <phoneticPr fontId="0"/>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7" sId="2" ref="F1:F1048576" action="deleteCol">
    <rfmt sheetId="2" xfDxf="1" sqref="F1:F1048576" start="0" length="0">
      <dxf>
        <font>
          <sz val="9"/>
        </font>
      </dxf>
    </rfmt>
    <rcc rId="0" sId="2" dxf="1">
      <nc r="F2" t="inlineStr">
        <is>
          <t>主な発問</t>
          <rPh sb="0" eb="1">
            <t>オモ</t>
          </rPh>
          <rPh sb="2" eb="4">
            <t>ハツモン</t>
          </rPh>
          <phoneticPr fontId="0"/>
        </is>
      </nc>
      <ndxf>
        <font>
          <sz val="10"/>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2" dxf="1">
      <nc r="F3">
        <f>VLOOKUP($A3,資料データ!$A$3:$X$1005,8,0)&amp;""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4">
        <f>VLOOKUP($A4,資料データ!$A$3:$X$1005,8,0)&amp;""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5">
        <f>VLOOKUP($A5,資料データ!$A$3:$X$1005,8,0)&amp;""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6">
        <f>VLOOKUP($A6,資料データ!$A$3:$X$1005,8,0)&amp;""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7">
        <f>VLOOKUP($A7,資料データ!$A$3:$X$1005,8,0)&amp;""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8">
        <f>VLOOKUP($A8,資料データ!$A$3:$X$1005,8,0)&amp;""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9">
        <f>VLOOKUP($A9,資料データ!$A$3:$X$1005,8,0)&amp;""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10">
        <f>VLOOKUP($A10,資料データ!$A$3:$X$1005,8,0)&amp;""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11">
        <f>VLOOKUP($A11,資料データ!$A$3:$X$1005,8,0)&amp;""</f>
      </nc>
      <ndxf>
        <alignment vertical="top" wrapText="1" readingOrder="0"/>
        <border outline="0">
          <left style="thin">
            <color indexed="64"/>
          </left>
          <right style="thin">
            <color indexed="64"/>
          </right>
          <top style="thin">
            <color indexed="64"/>
          </top>
          <bottom style="thin">
            <color indexed="64"/>
          </bottom>
        </border>
      </ndxf>
    </rcc>
    <rcc rId="0" sId="2" dxf="1">
      <nc r="F12">
        <f>VLOOKUP($A12,資料データ!$A$3:$X$1005,8,0)&amp;""</f>
      </nc>
      <ndxf>
        <alignment vertical="top" wrapText="1" readingOrder="0"/>
        <border outline="0">
          <left style="thin">
            <color indexed="64"/>
          </left>
          <right style="thin">
            <color indexed="64"/>
          </right>
          <top style="thin">
            <color indexed="64"/>
          </top>
          <bottom style="thin">
            <color indexed="64"/>
          </bottom>
        </border>
      </ndxf>
    </rcc>
  </rrc>
  <rrc rId="378" sId="3" ref="F1:F1048576" action="deleteCol">
    <rfmt sheetId="3" xfDxf="1" sqref="F1:F1048576" start="0" length="0">
      <dxf>
        <font>
          <sz val="9"/>
        </font>
      </dxf>
    </rfmt>
    <rcc rId="0" sId="3" dxf="1">
      <nc r="F2" t="inlineStr">
        <is>
          <t>主な発問</t>
          <rPh sb="0" eb="1">
            <t>オモ</t>
          </rPh>
          <rPh sb="2" eb="4">
            <t>ハツモン</t>
          </rPh>
          <phoneticPr fontId="0"/>
        </is>
      </nc>
      <ndxf>
        <font>
          <sz val="10"/>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3" dxf="1">
      <nc r="F3">
        <f>VLOOKUP($A3,資料データ!$A$3:$X$1005,8,0)&amp;""</f>
      </nc>
      <ndxf>
        <alignment vertical="top" wrapText="1" readingOrder="0"/>
        <border outline="0">
          <left style="thin">
            <color indexed="64"/>
          </left>
          <right style="thin">
            <color indexed="64"/>
          </right>
          <top style="thin">
            <color indexed="64"/>
          </top>
          <bottom style="thin">
            <color indexed="64"/>
          </bottom>
        </border>
      </ndxf>
    </rcc>
    <rcc rId="0" sId="3" dxf="1">
      <nc r="F4">
        <f>VLOOKUP($A4,資料データ!$A$3:$X$1005,8,0)&amp;""</f>
      </nc>
      <ndxf>
        <alignment vertical="top" wrapText="1" readingOrder="0"/>
        <border outline="0">
          <left style="thin">
            <color indexed="64"/>
          </left>
          <right style="thin">
            <color indexed="64"/>
          </right>
          <top style="thin">
            <color indexed="64"/>
          </top>
          <bottom style="thin">
            <color indexed="64"/>
          </bottom>
        </border>
      </ndxf>
    </rcc>
    <rcc rId="0" sId="3" dxf="1">
      <nc r="F5">
        <f>VLOOKUP($A5,資料データ!$A$3:$X$1005,8,0)&amp;""</f>
      </nc>
      <ndxf>
        <alignment vertical="top" wrapText="1" readingOrder="0"/>
        <border outline="0">
          <left style="thin">
            <color indexed="64"/>
          </left>
          <right style="thin">
            <color indexed="64"/>
          </right>
          <top style="thin">
            <color indexed="64"/>
          </top>
          <bottom style="thin">
            <color indexed="64"/>
          </bottom>
        </border>
      </ndxf>
    </rcc>
    <rcc rId="0" sId="3" dxf="1">
      <nc r="F6">
        <f>VLOOKUP($A6,資料データ!$A$3:$X$1005,8,0)&amp;""</f>
      </nc>
      <ndxf>
        <alignment vertical="top" wrapText="1" readingOrder="0"/>
        <border outline="0">
          <left style="thin">
            <color indexed="64"/>
          </left>
          <right style="thin">
            <color indexed="64"/>
          </right>
          <top style="thin">
            <color indexed="64"/>
          </top>
          <bottom style="thin">
            <color indexed="64"/>
          </bottom>
        </border>
      </ndxf>
    </rcc>
    <rcc rId="0" sId="3" dxf="1">
      <nc r="F7">
        <f>VLOOKUP($A7,資料データ!$A$3:$X$1005,8,0)&amp;""</f>
      </nc>
      <ndxf>
        <alignment vertical="top" wrapText="1" readingOrder="0"/>
        <border outline="0">
          <left style="thin">
            <color indexed="64"/>
          </left>
          <right style="thin">
            <color indexed="64"/>
          </right>
          <top style="thin">
            <color indexed="64"/>
          </top>
          <bottom style="thin">
            <color indexed="64"/>
          </bottom>
        </border>
      </ndxf>
    </rcc>
    <rcc rId="0" sId="3" dxf="1">
      <nc r="F8">
        <f>VLOOKUP($A8,資料データ!$A$3:$X$1005,8,0)&amp;""</f>
      </nc>
      <ndxf>
        <alignment vertical="top" wrapText="1" readingOrder="0"/>
        <border outline="0">
          <left style="thin">
            <color indexed="64"/>
          </left>
          <right style="thin">
            <color indexed="64"/>
          </right>
          <top style="thin">
            <color indexed="64"/>
          </top>
          <bottom style="thin">
            <color indexed="64"/>
          </bottom>
        </border>
      </ndxf>
    </rcc>
    <rcc rId="0" sId="3" dxf="1">
      <nc r="F9">
        <f>VLOOKUP($A9,資料データ!$A$3:$X$1005,8,0)&amp;""</f>
      </nc>
      <ndxf>
        <alignment vertical="top" wrapText="1" readingOrder="0"/>
        <border outline="0">
          <left style="thin">
            <color indexed="64"/>
          </left>
          <right style="thin">
            <color indexed="64"/>
          </right>
          <top style="thin">
            <color indexed="64"/>
          </top>
          <bottom style="thin">
            <color indexed="64"/>
          </bottom>
        </border>
      </ndxf>
    </rcc>
    <rcc rId="0" sId="3" dxf="1">
      <nc r="F10">
        <f>VLOOKUP($A10,資料データ!$A$3:$X$1005,8,0)&amp;""</f>
      </nc>
      <ndxf>
        <alignment vertical="top" wrapText="1" readingOrder="0"/>
        <border outline="0">
          <left style="thin">
            <color indexed="64"/>
          </left>
          <right style="thin">
            <color indexed="64"/>
          </right>
          <top style="thin">
            <color indexed="64"/>
          </top>
          <bottom style="thin">
            <color indexed="64"/>
          </bottom>
        </border>
      </ndxf>
    </rcc>
  </rrc>
  <rrc rId="379" sId="4" ref="F1:F1048576" action="deleteCol">
    <rfmt sheetId="4" xfDxf="1" sqref="F1:F1048576" start="0" length="0"/>
    <rcc rId="0" sId="4"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4"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4"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4" sqref="F5" start="0" length="0">
      <dxf>
        <font>
          <sz val="9"/>
          <color auto="1"/>
          <name val="ＭＳ 明朝"/>
          <scheme val="none"/>
        </font>
      </dxf>
    </rfmt>
    <rfmt sheetId="4" sqref="F6" start="0" length="0">
      <dxf>
        <font>
          <sz val="9"/>
          <color auto="1"/>
          <name val="ＭＳ 明朝"/>
          <scheme val="none"/>
        </font>
      </dxf>
    </rfmt>
    <rfmt sheetId="4" sqref="F7" start="0" length="0">
      <dxf>
        <font>
          <sz val="9"/>
          <color auto="1"/>
          <name val="ＭＳ 明朝"/>
          <scheme val="none"/>
        </font>
      </dxf>
    </rfmt>
    <rfmt sheetId="4" sqref="F8" start="0" length="0">
      <dxf>
        <font>
          <sz val="9"/>
          <color auto="1"/>
          <name val="ＭＳ 明朝"/>
          <scheme val="none"/>
        </font>
      </dxf>
    </rfmt>
    <rfmt sheetId="4" sqref="F9" start="0" length="0">
      <dxf>
        <font>
          <sz val="9"/>
          <color auto="1"/>
          <name val="ＭＳ 明朝"/>
          <scheme val="none"/>
        </font>
      </dxf>
    </rfmt>
    <rfmt sheetId="4" sqref="F10" start="0" length="0">
      <dxf>
        <font>
          <sz val="9"/>
          <color auto="1"/>
          <name val="ＭＳ 明朝"/>
          <scheme val="none"/>
        </font>
      </dxf>
    </rfmt>
    <rfmt sheetId="4" sqref="F11" start="0" length="0">
      <dxf>
        <font>
          <sz val="9"/>
          <color auto="1"/>
          <name val="ＭＳ 明朝"/>
          <scheme val="none"/>
        </font>
      </dxf>
    </rfmt>
  </rrc>
  <rrc rId="380" sId="5" ref="F1:F1048576" action="deleteCol">
    <rfmt sheetId="5" xfDxf="1" sqref="F1:F1048576" start="0" length="0"/>
    <rcc rId="0" sId="5"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5"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5"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5"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5"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5"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5"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5"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5"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5" sqref="F11" start="0" length="0">
      <dxf>
        <font>
          <sz val="9"/>
          <color auto="1"/>
          <name val="ＭＳ 明朝"/>
          <scheme val="none"/>
        </font>
      </dxf>
    </rfmt>
    <rfmt sheetId="5" sqref="F12" start="0" length="0">
      <dxf>
        <font>
          <sz val="9"/>
          <color auto="1"/>
          <name val="ＭＳ 明朝"/>
          <scheme val="none"/>
        </font>
      </dxf>
    </rfmt>
    <rfmt sheetId="5" sqref="F13" start="0" length="0">
      <dxf>
        <font>
          <sz val="9"/>
          <color auto="1"/>
          <name val="ＭＳ 明朝"/>
          <scheme val="none"/>
        </font>
      </dxf>
    </rfmt>
    <rfmt sheetId="5" sqref="F14" start="0" length="0">
      <dxf>
        <font>
          <sz val="9"/>
          <color auto="1"/>
          <name val="ＭＳ 明朝"/>
          <scheme val="none"/>
        </font>
      </dxf>
    </rfmt>
    <rfmt sheetId="5" sqref="F15" start="0" length="0">
      <dxf>
        <font>
          <sz val="9"/>
          <color auto="1"/>
          <name val="ＭＳ 明朝"/>
          <scheme val="none"/>
        </font>
      </dxf>
    </rfmt>
    <rfmt sheetId="5" sqref="F16" start="0" length="0">
      <dxf>
        <font>
          <sz val="9"/>
          <color auto="1"/>
          <name val="ＭＳ 明朝"/>
          <scheme val="none"/>
        </font>
      </dxf>
    </rfmt>
    <rfmt sheetId="5" sqref="F17" start="0" length="0">
      <dxf>
        <font>
          <sz val="9"/>
          <color auto="1"/>
          <name val="ＭＳ 明朝"/>
          <scheme val="none"/>
        </font>
      </dxf>
    </rfmt>
    <rfmt sheetId="5" sqref="F18" start="0" length="0">
      <dxf>
        <font>
          <sz val="9"/>
          <color auto="1"/>
          <name val="ＭＳ 明朝"/>
          <scheme val="none"/>
        </font>
      </dxf>
    </rfmt>
    <rfmt sheetId="5" sqref="F19" start="0" length="0">
      <dxf>
        <font>
          <sz val="9"/>
          <color auto="1"/>
          <name val="ＭＳ 明朝"/>
          <scheme val="none"/>
        </font>
      </dxf>
    </rfmt>
    <rfmt sheetId="5" sqref="F20" start="0" length="0">
      <dxf>
        <font>
          <sz val="9"/>
          <color auto="1"/>
          <name val="ＭＳ 明朝"/>
          <scheme val="none"/>
        </font>
      </dxf>
    </rfmt>
  </rrc>
  <rrc rId="381" sId="6" ref="F1:F1048576" action="deleteCol">
    <rfmt sheetId="6" xfDxf="1" sqref="F1:F1048576" start="0" length="0"/>
    <rcc rId="0" sId="6"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6" dxf="1">
      <nc r="F3" t="inlineStr">
        <is>
          <t>○遊び過ぎて困ったことがありますか。
○遅くなっても遊んでいるゆうたは、どんなことを思っているでしょう。
○遅くなって帰ったゆうたを困った顔で見ている家の人を見て、どんなことを思っているでしょう。
○いつまでもテレビを見ているゆうたは、どんなことを思っているでしょう。
○次の日の朝、なかなか起きられないゆうたは、どんなことを思っているでしょう。
◎朝、すっきり起きられたとき、ゆうたはどんな気持ちになったでしょう。
○規則正しい生活ができて、すっきりした気分になったことがありますか。</t>
          <phoneticPr fontId="0"/>
        </is>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5">
        <f>VLOOKUP($A15,資料データ!$A$3:$X$1005,8,0)&amp;""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6">
        <f>VLOOKUP($A16,資料データ!$A$3:$X$1005,8,0)&amp;""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7">
        <f>VLOOKUP($A17,資料データ!$A$3:$X$1005,8,0)&amp;""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8">
        <f>VLOOKUP($A18,資料データ!$A$3:$X$1005,8,0)&amp;""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6" dxf="1">
      <nc r="F19">
        <f>VLOOKUP($A19,資料データ!$A$3:$X$1005,8,0)&amp;""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6" sqref="F20" start="0" length="0">
      <dxf>
        <font>
          <sz val="9"/>
          <color auto="1"/>
          <name val="ＭＳ 明朝"/>
          <scheme val="none"/>
        </font>
      </dxf>
    </rfmt>
    <rfmt sheetId="6" sqref="F21" start="0" length="0">
      <dxf>
        <font>
          <sz val="9"/>
          <color auto="1"/>
          <name val="ＭＳ 明朝"/>
          <scheme val="none"/>
        </font>
      </dxf>
    </rfmt>
    <rfmt sheetId="6" sqref="F22" start="0" length="0">
      <dxf>
        <font>
          <sz val="9"/>
          <color auto="1"/>
          <name val="ＭＳ 明朝"/>
          <scheme val="none"/>
        </font>
      </dxf>
    </rfmt>
    <rfmt sheetId="6" sqref="F23" start="0" length="0">
      <dxf>
        <font>
          <sz val="9"/>
          <color auto="1"/>
          <name val="ＭＳ 明朝"/>
          <scheme val="none"/>
        </font>
      </dxf>
    </rfmt>
    <rfmt sheetId="6" sqref="F24" start="0" length="0">
      <dxf>
        <font>
          <sz val="9"/>
          <color auto="1"/>
          <name val="ＭＳ 明朝"/>
          <scheme val="none"/>
        </font>
      </dxf>
    </rfmt>
    <rfmt sheetId="6" sqref="F25" start="0" length="0">
      <dxf>
        <font>
          <sz val="9"/>
          <color auto="1"/>
          <name val="ＭＳ 明朝"/>
          <scheme val="none"/>
        </font>
      </dxf>
    </rfmt>
    <rfmt sheetId="6" sqref="F26" start="0" length="0">
      <dxf>
        <font>
          <sz val="9"/>
          <color auto="1"/>
          <name val="ＭＳ 明朝"/>
          <scheme val="none"/>
        </font>
      </dxf>
    </rfmt>
  </rrc>
  <rrc rId="382" sId="7" ref="F1:F1048576" action="deleteCol">
    <rfmt sheetId="7" xfDxf="1" sqref="F1:F1048576" start="0" length="0"/>
    <rcc rId="0" sId="7"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7"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15">
        <f>VLOOKUP($A15,資料データ!$A$3:$X$1005,8,0)&amp;""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7" dxf="1">
      <nc r="F16">
        <f>VLOOKUP($A16,資料データ!$A$3:$X$1005,8,0)&amp;""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7" sqref="F17" start="0" length="0">
      <dxf>
        <font>
          <sz val="9"/>
          <color auto="1"/>
          <name val="ＭＳ 明朝"/>
          <scheme val="none"/>
        </font>
      </dxf>
    </rfmt>
    <rfmt sheetId="7" sqref="F18" start="0" length="0">
      <dxf>
        <font>
          <sz val="9"/>
          <color auto="1"/>
          <name val="ＭＳ 明朝"/>
          <scheme val="none"/>
        </font>
      </dxf>
    </rfmt>
    <rfmt sheetId="7" sqref="F19" start="0" length="0">
      <dxf>
        <font>
          <sz val="9"/>
          <color auto="1"/>
          <name val="ＭＳ 明朝"/>
          <scheme val="none"/>
        </font>
      </dxf>
    </rfmt>
    <rfmt sheetId="7" sqref="F20" start="0" length="0">
      <dxf>
        <font>
          <sz val="9"/>
          <color auto="1"/>
          <name val="ＭＳ 明朝"/>
          <scheme val="none"/>
        </font>
      </dxf>
    </rfmt>
    <rfmt sheetId="7" sqref="F21" start="0" length="0">
      <dxf>
        <font>
          <sz val="9"/>
          <color auto="1"/>
          <name val="ＭＳ 明朝"/>
          <scheme val="none"/>
        </font>
      </dxf>
    </rfmt>
    <rfmt sheetId="7" sqref="F22" start="0" length="0">
      <dxf>
        <font>
          <sz val="9"/>
          <color auto="1"/>
          <name val="ＭＳ 明朝"/>
          <scheme val="none"/>
        </font>
      </dxf>
    </rfmt>
    <rfmt sheetId="7" sqref="F23" start="0" length="0">
      <dxf>
        <font>
          <sz val="9"/>
          <color auto="1"/>
          <name val="ＭＳ 明朝"/>
          <scheme val="none"/>
        </font>
      </dxf>
    </rfmt>
    <rfmt sheetId="7" sqref="F24" start="0" length="0">
      <dxf>
        <font>
          <sz val="9"/>
          <color auto="1"/>
          <name val="ＭＳ 明朝"/>
          <scheme val="none"/>
        </font>
      </dxf>
    </rfmt>
    <rfmt sheetId="7" sqref="F25" start="0" length="0">
      <dxf>
        <font>
          <sz val="9"/>
          <color auto="1"/>
          <name val="ＭＳ 明朝"/>
          <scheme val="none"/>
        </font>
      </dxf>
    </rfmt>
  </rrc>
  <rrc rId="383" sId="8" ref="F1:F1048576" action="deleteCol">
    <rfmt sheetId="8" xfDxf="1" sqref="F1:F1048576" start="0" length="0"/>
    <rcc rId="0" sId="8"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8"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8"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8"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8"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8"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8"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8" sqref="F9" start="0" length="0">
      <dxf>
        <font>
          <sz val="9"/>
          <color auto="1"/>
          <name val="ＭＳ 明朝"/>
          <scheme val="none"/>
        </font>
      </dxf>
    </rfmt>
    <rfmt sheetId="8" sqref="F10" start="0" length="0">
      <dxf>
        <font>
          <sz val="9"/>
          <color auto="1"/>
          <name val="ＭＳ 明朝"/>
          <scheme val="none"/>
        </font>
      </dxf>
    </rfmt>
    <rfmt sheetId="8" sqref="F11" start="0" length="0">
      <dxf>
        <font>
          <sz val="9"/>
          <color auto="1"/>
          <name val="ＭＳ 明朝"/>
          <scheme val="none"/>
        </font>
      </dxf>
    </rfmt>
    <rfmt sheetId="8" sqref="F12" start="0" length="0">
      <dxf>
        <font>
          <sz val="9"/>
          <color auto="1"/>
          <name val="ＭＳ 明朝"/>
          <scheme val="none"/>
        </font>
      </dxf>
    </rfmt>
    <rfmt sheetId="8" sqref="F13" start="0" length="0">
      <dxf>
        <font>
          <sz val="9"/>
          <color auto="1"/>
          <name val="ＭＳ 明朝"/>
          <scheme val="none"/>
        </font>
      </dxf>
    </rfmt>
    <rfmt sheetId="8" sqref="F14" start="0" length="0">
      <dxf>
        <font>
          <sz val="9"/>
          <color auto="1"/>
          <name val="ＭＳ 明朝"/>
          <scheme val="none"/>
        </font>
      </dxf>
    </rfmt>
    <rfmt sheetId="8" sqref="F15" start="0" length="0">
      <dxf>
        <font>
          <sz val="9"/>
          <color auto="1"/>
          <name val="ＭＳ 明朝"/>
          <scheme val="none"/>
        </font>
      </dxf>
    </rfmt>
    <rfmt sheetId="8" sqref="F16" start="0" length="0">
      <dxf>
        <font>
          <sz val="9"/>
          <color auto="1"/>
          <name val="ＭＳ 明朝"/>
          <scheme val="none"/>
        </font>
      </dxf>
    </rfmt>
    <rfmt sheetId="8" sqref="F17" start="0" length="0">
      <dxf>
        <font>
          <sz val="9"/>
          <color auto="1"/>
          <name val="ＭＳ 明朝"/>
          <scheme val="none"/>
        </font>
      </dxf>
    </rfmt>
    <rfmt sheetId="8" sqref="F18" start="0" length="0">
      <dxf>
        <font>
          <sz val="9"/>
          <color auto="1"/>
          <name val="ＭＳ 明朝"/>
          <scheme val="none"/>
        </font>
      </dxf>
    </rfmt>
    <rfmt sheetId="8" sqref="F19" start="0" length="0">
      <dxf>
        <font>
          <sz val="9"/>
          <color auto="1"/>
          <name val="ＭＳ 明朝"/>
          <scheme val="none"/>
        </font>
      </dxf>
    </rfmt>
    <rfmt sheetId="8" sqref="F20" start="0" length="0">
      <dxf>
        <font>
          <sz val="9"/>
          <color auto="1"/>
          <name val="ＭＳ 明朝"/>
          <scheme val="none"/>
        </font>
      </dxf>
    </rfmt>
    <rfmt sheetId="8" sqref="F21" start="0" length="0">
      <dxf>
        <font>
          <sz val="9"/>
          <color auto="1"/>
          <name val="ＭＳ 明朝"/>
          <scheme val="none"/>
        </font>
      </dxf>
    </rfmt>
    <rfmt sheetId="8" sqref="F22" start="0" length="0">
      <dxf>
        <font>
          <sz val="9"/>
          <color auto="1"/>
          <name val="ＭＳ 明朝"/>
          <scheme val="none"/>
        </font>
      </dxf>
    </rfmt>
    <rfmt sheetId="8" sqref="F23" start="0" length="0">
      <dxf>
        <font>
          <sz val="9"/>
          <color auto="1"/>
          <name val="ＭＳ 明朝"/>
          <scheme val="none"/>
        </font>
      </dxf>
    </rfmt>
    <rfmt sheetId="8" sqref="F24" start="0" length="0">
      <dxf>
        <font>
          <sz val="9"/>
          <color auto="1"/>
          <name val="ＭＳ 明朝"/>
          <scheme val="none"/>
        </font>
      </dxf>
    </rfmt>
    <rfmt sheetId="8" sqref="F25" start="0" length="0">
      <dxf>
        <font>
          <sz val="9"/>
          <color auto="1"/>
          <name val="ＭＳ 明朝"/>
          <scheme val="none"/>
        </font>
      </dxf>
    </rfmt>
    <rfmt sheetId="8" sqref="F26" start="0" length="0">
      <dxf>
        <font>
          <sz val="9"/>
          <color auto="1"/>
          <name val="ＭＳ 明朝"/>
          <scheme val="none"/>
        </font>
      </dxf>
    </rfmt>
  </rrc>
  <rrc rId="384" sId="9" ref="F1:F1048576" action="deleteCol">
    <rfmt sheetId="9" xfDxf="1" sqref="F1:F1048576" start="0" length="0"/>
    <rcc rId="0" sId="9"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9"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9" dxf="1">
      <nc r="F15">
        <f>VLOOKUP($A15,資料データ!$A$3:$X$1005,8,0)&amp;""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9" sqref="F16" start="0" length="0">
      <dxf>
        <font>
          <sz val="9"/>
          <color auto="1"/>
          <name val="ＭＳ 明朝"/>
          <scheme val="none"/>
        </font>
      </dxf>
    </rfmt>
    <rfmt sheetId="9" sqref="F17" start="0" length="0">
      <dxf>
        <font>
          <sz val="9"/>
          <color auto="1"/>
          <name val="ＭＳ 明朝"/>
          <scheme val="none"/>
        </font>
      </dxf>
    </rfmt>
    <rfmt sheetId="9" sqref="F18" start="0" length="0">
      <dxf>
        <font>
          <sz val="9"/>
          <color auto="1"/>
          <name val="ＭＳ 明朝"/>
          <scheme val="none"/>
        </font>
      </dxf>
    </rfmt>
    <rfmt sheetId="9" sqref="F19" start="0" length="0">
      <dxf>
        <font>
          <sz val="9"/>
          <color auto="1"/>
          <name val="ＭＳ 明朝"/>
          <scheme val="none"/>
        </font>
      </dxf>
    </rfmt>
    <rfmt sheetId="9" sqref="F20" start="0" length="0">
      <dxf>
        <font>
          <sz val="9"/>
          <color auto="1"/>
          <name val="ＭＳ 明朝"/>
          <scheme val="none"/>
        </font>
      </dxf>
    </rfmt>
    <rfmt sheetId="9" sqref="F21" start="0" length="0">
      <dxf>
        <font>
          <sz val="9"/>
          <color auto="1"/>
          <name val="ＭＳ 明朝"/>
          <scheme val="none"/>
        </font>
      </dxf>
    </rfmt>
    <rfmt sheetId="9" sqref="F22" start="0" length="0">
      <dxf>
        <font>
          <sz val="9"/>
          <color auto="1"/>
          <name val="ＭＳ 明朝"/>
          <scheme val="none"/>
        </font>
      </dxf>
    </rfmt>
    <rfmt sheetId="9" sqref="F23" start="0" length="0">
      <dxf>
        <font>
          <sz val="9"/>
          <color auto="1"/>
          <name val="ＭＳ 明朝"/>
          <scheme val="none"/>
        </font>
      </dxf>
    </rfmt>
  </rrc>
  <rrc rId="385" sId="10" ref="F1:F1048576" action="deleteCol">
    <rfmt sheetId="10" xfDxf="1" sqref="F1:F1048576" start="0" length="0"/>
    <rcc rId="0" sId="10"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0"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0"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0"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0"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0"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0"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0"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0"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0" sqref="F11" start="0" length="0">
      <dxf>
        <font>
          <sz val="9"/>
          <color auto="1"/>
          <name val="ＭＳ 明朝"/>
          <scheme val="none"/>
        </font>
      </dxf>
    </rfmt>
    <rfmt sheetId="10" sqref="F12" start="0" length="0">
      <dxf>
        <font>
          <sz val="9"/>
          <color auto="1"/>
          <name val="ＭＳ 明朝"/>
          <scheme val="none"/>
        </font>
      </dxf>
    </rfmt>
    <rfmt sheetId="10" sqref="F13" start="0" length="0">
      <dxf>
        <font>
          <sz val="9"/>
          <color auto="1"/>
          <name val="ＭＳ 明朝"/>
          <scheme val="none"/>
        </font>
      </dxf>
    </rfmt>
    <rfmt sheetId="10" sqref="F14" start="0" length="0">
      <dxf>
        <font>
          <sz val="9"/>
          <color auto="1"/>
          <name val="ＭＳ 明朝"/>
          <scheme val="none"/>
        </font>
      </dxf>
    </rfmt>
    <rfmt sheetId="10" sqref="F15" start="0" length="0">
      <dxf>
        <font>
          <sz val="9"/>
          <color auto="1"/>
          <name val="ＭＳ 明朝"/>
          <scheme val="none"/>
        </font>
      </dxf>
    </rfmt>
    <rfmt sheetId="10" sqref="F16" start="0" length="0">
      <dxf>
        <font>
          <sz val="9"/>
          <color auto="1"/>
          <name val="ＭＳ 明朝"/>
          <scheme val="none"/>
        </font>
      </dxf>
    </rfmt>
    <rfmt sheetId="10" sqref="F17" start="0" length="0">
      <dxf>
        <font>
          <sz val="9"/>
          <color auto="1"/>
          <name val="ＭＳ 明朝"/>
          <scheme val="none"/>
        </font>
      </dxf>
    </rfmt>
    <rfmt sheetId="10" sqref="F18" start="0" length="0">
      <dxf>
        <font>
          <sz val="9"/>
          <color auto="1"/>
          <name val="ＭＳ 明朝"/>
          <scheme val="none"/>
        </font>
      </dxf>
    </rfmt>
  </rrc>
  <rcc rId="386" sId="11">
    <oc r="F8">
      <f>VLOOKUP($A8,資料データ!$A$3:$X$1005,8,0)&amp;""</f>
    </oc>
    <nc r="F8">
      <f>VLOOKUP($A8,資料データ!$A$3:$X$1005,8,0)&amp;""</f>
    </nc>
  </rcc>
  <rrc rId="387" sId="11" ref="F1:F1048576" action="deleteCol">
    <rfmt sheetId="11" xfDxf="1" sqref="F1:F1048576" start="0" length="0"/>
    <rcc rId="0" sId="11"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1"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15">
        <f>VLOOKUP($A15,資料データ!$A$3:$X$1005,8,0)&amp;""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1" dxf="1">
      <nc r="F16">
        <f>VLOOKUP($A16,資料データ!$A$3:$X$1005,8,0)&amp;""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1" sqref="F17" start="0" length="0">
      <dxf>
        <font>
          <sz val="9"/>
          <color auto="1"/>
          <name val="ＭＳ 明朝"/>
          <scheme val="none"/>
        </font>
      </dxf>
    </rfmt>
    <rfmt sheetId="11" sqref="F18" start="0" length="0">
      <dxf>
        <font>
          <sz val="9"/>
          <color auto="1"/>
          <name val="ＭＳ 明朝"/>
          <scheme val="none"/>
        </font>
      </dxf>
    </rfmt>
    <rfmt sheetId="11" sqref="F19" start="0" length="0">
      <dxf>
        <font>
          <sz val="9"/>
          <color auto="1"/>
          <name val="ＭＳ 明朝"/>
          <scheme val="none"/>
        </font>
      </dxf>
    </rfmt>
    <rfmt sheetId="11" sqref="F20" start="0" length="0">
      <dxf>
        <font>
          <sz val="9"/>
          <color auto="1"/>
          <name val="ＭＳ 明朝"/>
          <scheme val="none"/>
        </font>
      </dxf>
    </rfmt>
    <rfmt sheetId="11" sqref="F21" start="0" length="0">
      <dxf>
        <font>
          <sz val="9"/>
          <color auto="1"/>
          <name val="ＭＳ 明朝"/>
          <scheme val="none"/>
        </font>
      </dxf>
    </rfmt>
    <rfmt sheetId="11" sqref="F22" start="0" length="0">
      <dxf>
        <font>
          <sz val="9"/>
          <color auto="1"/>
          <name val="ＭＳ 明朝"/>
          <scheme val="none"/>
        </font>
      </dxf>
    </rfmt>
    <rfmt sheetId="11" sqref="F23" start="0" length="0">
      <dxf>
        <font>
          <sz val="9"/>
          <color auto="1"/>
          <name val="ＭＳ 明朝"/>
          <scheme val="none"/>
        </font>
      </dxf>
    </rfmt>
    <rfmt sheetId="11" sqref="F24" start="0" length="0">
      <dxf>
        <font>
          <sz val="9"/>
          <color auto="1"/>
          <name val="ＭＳ 明朝"/>
          <scheme val="none"/>
        </font>
      </dxf>
    </rfmt>
    <rfmt sheetId="11" sqref="F25" start="0" length="0">
      <dxf>
        <font>
          <sz val="9"/>
          <color auto="1"/>
          <name val="ＭＳ 明朝"/>
          <scheme val="none"/>
        </font>
      </dxf>
    </rfmt>
  </rrc>
  <rrc rId="388" sId="12" ref="F1:F1048576" action="deleteCol">
    <rfmt sheetId="12" xfDxf="1" sqref="F1:F1048576" start="0" length="0"/>
    <rcc rId="0" sId="12"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2" dxf="1">
      <nc r="F3" t="inlineStr">
        <is>
          <t xml:space="preserve">○挨拶ができなかったときは、どんなときですか。それは、どうしてですか。
○どんな言葉で、どんな気持ちで挨拶をしているのか考え、発表しましょう。
◎朝の挨拶の場面を役割演技し、挨拶の仕方によって、された方の気持ちはの気持ちを話し合いましょう。（○どこがいけなかったのか。○相手のことを考えた挨拶とは。）
○挨拶について、今までの自分を振り返り、これからの自分について考えましょう。
</t>
          <phoneticPr fontId="0"/>
        </is>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2"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2" sqref="F15" start="0" length="0">
      <dxf>
        <font>
          <sz val="9"/>
          <color auto="1"/>
          <name val="ＭＳ 明朝"/>
          <scheme val="none"/>
        </font>
      </dxf>
    </rfmt>
    <rfmt sheetId="12" sqref="F16" start="0" length="0">
      <dxf>
        <font>
          <sz val="9"/>
          <color auto="1"/>
          <name val="ＭＳ 明朝"/>
          <scheme val="none"/>
        </font>
      </dxf>
    </rfmt>
    <rfmt sheetId="12" sqref="F17" start="0" length="0">
      <dxf>
        <font>
          <sz val="9"/>
          <color auto="1"/>
          <name val="ＭＳ 明朝"/>
          <scheme val="none"/>
        </font>
      </dxf>
    </rfmt>
    <rfmt sheetId="12" sqref="F18" start="0" length="0">
      <dxf>
        <font>
          <sz val="9"/>
          <color auto="1"/>
          <name val="ＭＳ 明朝"/>
          <scheme val="none"/>
        </font>
      </dxf>
    </rfmt>
    <rfmt sheetId="12" sqref="F19" start="0" length="0">
      <dxf>
        <font>
          <sz val="9"/>
          <color auto="1"/>
          <name val="ＭＳ 明朝"/>
          <scheme val="none"/>
        </font>
      </dxf>
    </rfmt>
    <rfmt sheetId="12" sqref="F20" start="0" length="0">
      <dxf>
        <font>
          <sz val="9"/>
          <color auto="1"/>
          <name val="ＭＳ 明朝"/>
          <scheme val="none"/>
        </font>
      </dxf>
    </rfmt>
    <rfmt sheetId="12" sqref="F21" start="0" length="0">
      <dxf>
        <font>
          <sz val="9"/>
          <color auto="1"/>
          <name val="ＭＳ 明朝"/>
          <scheme val="none"/>
        </font>
      </dxf>
    </rfmt>
    <rfmt sheetId="12" sqref="F22" start="0" length="0">
      <dxf>
        <font>
          <sz val="9"/>
          <color auto="1"/>
          <name val="ＭＳ 明朝"/>
          <scheme val="none"/>
        </font>
      </dxf>
    </rfmt>
    <rfmt sheetId="12" sqref="F23" start="0" length="0">
      <dxf>
        <font>
          <sz val="9"/>
          <color auto="1"/>
          <name val="ＭＳ 明朝"/>
          <scheme val="none"/>
        </font>
      </dxf>
    </rfmt>
    <rfmt sheetId="12" sqref="F24" start="0" length="0">
      <dxf>
        <font>
          <sz val="9"/>
          <color auto="1"/>
          <name val="ＭＳ 明朝"/>
          <scheme val="none"/>
        </font>
      </dxf>
    </rfmt>
  </rrc>
  <rrc rId="389" sId="13" ref="F1:F1048576" action="deleteCol">
    <rfmt sheetId="13" xfDxf="1" sqref="F1:F1048576" start="0" length="0"/>
    <rcc rId="0" sId="13"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3" dxf="1">
      <nc r="F3" t="inlineStr">
        <is>
          <t>◯学校で楽しいことや不安なことは何ですか。
〇次の絵を見てどう思いますか。
◎みんなにこにこしているのはどうしてでしょう。
〇これからどんなことが楽しみですか。
〇みんなで「１ねんせいになったら」「校歌」を歌いましょう。</t>
          <phoneticPr fontId="0"/>
        </is>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3"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3"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3"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3"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3"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3"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3"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3"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3" sqref="F12" start="0" length="0">
      <dxf>
        <font>
          <sz val="9"/>
          <color auto="1"/>
          <name val="ＭＳ 明朝"/>
          <scheme val="none"/>
        </font>
      </dxf>
    </rfmt>
    <rfmt sheetId="13" sqref="F13" start="0" length="0">
      <dxf>
        <font>
          <sz val="9"/>
          <color auto="1"/>
          <name val="ＭＳ 明朝"/>
          <scheme val="none"/>
        </font>
      </dxf>
    </rfmt>
    <rfmt sheetId="13" sqref="F14" start="0" length="0">
      <dxf>
        <font>
          <sz val="9"/>
          <color auto="1"/>
          <name val="ＭＳ 明朝"/>
          <scheme val="none"/>
        </font>
      </dxf>
    </rfmt>
    <rfmt sheetId="13" sqref="F15" start="0" length="0">
      <dxf>
        <font>
          <sz val="9"/>
          <color auto="1"/>
          <name val="ＭＳ 明朝"/>
          <scheme val="none"/>
        </font>
      </dxf>
    </rfmt>
    <rfmt sheetId="13" sqref="F16" start="0" length="0">
      <dxf>
        <font>
          <sz val="9"/>
          <color auto="1"/>
          <name val="ＭＳ 明朝"/>
          <scheme val="none"/>
        </font>
      </dxf>
    </rfmt>
    <rfmt sheetId="13" sqref="F17" start="0" length="0">
      <dxf>
        <font>
          <sz val="9"/>
          <color auto="1"/>
          <name val="ＭＳ 明朝"/>
          <scheme val="none"/>
        </font>
      </dxf>
    </rfmt>
    <rfmt sheetId="13" sqref="F18" start="0" length="0">
      <dxf>
        <font>
          <sz val="9"/>
          <color auto="1"/>
          <name val="ＭＳ 明朝"/>
          <scheme val="none"/>
        </font>
      </dxf>
    </rfmt>
    <rfmt sheetId="13" sqref="F19" start="0" length="0">
      <dxf>
        <font>
          <sz val="9"/>
          <color auto="1"/>
          <name val="ＭＳ 明朝"/>
          <scheme val="none"/>
        </font>
      </dxf>
    </rfmt>
    <rfmt sheetId="13" sqref="F20" start="0" length="0">
      <dxf>
        <font>
          <sz val="9"/>
          <color auto="1"/>
          <name val="ＭＳ 明朝"/>
          <scheme val="none"/>
        </font>
      </dxf>
    </rfmt>
    <rfmt sheetId="13" sqref="F21" start="0" length="0">
      <dxf>
        <font>
          <sz val="9"/>
          <color auto="1"/>
          <name val="ＭＳ 明朝"/>
          <scheme val="none"/>
        </font>
      </dxf>
    </rfmt>
  </rrc>
  <rrc rId="390" sId="14" ref="F1:F1048576" action="deleteCol">
    <rfmt sheetId="14" xfDxf="1" sqref="F1:F1048576" start="0" length="0"/>
    <rcc rId="0" sId="14"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4"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4"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4"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4"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4"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4"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4" sqref="F9" start="0" length="0">
      <dxf>
        <font>
          <sz val="9"/>
          <color auto="1"/>
          <name val="ＭＳ 明朝"/>
          <scheme val="none"/>
        </font>
      </dxf>
    </rfmt>
    <rfmt sheetId="14" sqref="F10" start="0" length="0">
      <dxf>
        <font>
          <sz val="9"/>
          <color auto="1"/>
          <name val="ＭＳ 明朝"/>
          <scheme val="none"/>
        </font>
      </dxf>
    </rfmt>
    <rfmt sheetId="14" sqref="F11" start="0" length="0">
      <dxf>
        <font>
          <sz val="9"/>
          <color auto="1"/>
          <name val="ＭＳ 明朝"/>
          <scheme val="none"/>
        </font>
      </dxf>
    </rfmt>
    <rfmt sheetId="14" sqref="F12" start="0" length="0">
      <dxf>
        <font>
          <sz val="9"/>
          <color auto="1"/>
          <name val="ＭＳ 明朝"/>
          <scheme val="none"/>
        </font>
      </dxf>
    </rfmt>
    <rfmt sheetId="14" sqref="F13" start="0" length="0">
      <dxf>
        <font>
          <sz val="9"/>
          <color auto="1"/>
          <name val="ＭＳ 明朝"/>
          <scheme val="none"/>
        </font>
      </dxf>
    </rfmt>
    <rfmt sheetId="14" sqref="F14" start="0" length="0">
      <dxf>
        <font>
          <sz val="9"/>
          <color auto="1"/>
          <name val="ＭＳ 明朝"/>
          <scheme val="none"/>
        </font>
      </dxf>
    </rfmt>
    <rfmt sheetId="14" sqref="F15" start="0" length="0">
      <dxf>
        <font>
          <sz val="9"/>
          <color auto="1"/>
          <name val="ＭＳ 明朝"/>
          <scheme val="none"/>
        </font>
      </dxf>
    </rfmt>
    <rfmt sheetId="14" sqref="F16" start="0" length="0">
      <dxf>
        <font>
          <sz val="9"/>
          <color auto="1"/>
          <name val="ＭＳ 明朝"/>
          <scheme val="none"/>
        </font>
      </dxf>
    </rfmt>
    <rfmt sheetId="14" sqref="F17" start="0" length="0">
      <dxf>
        <font>
          <sz val="9"/>
          <color auto="1"/>
          <name val="ＭＳ 明朝"/>
          <scheme val="none"/>
        </font>
      </dxf>
    </rfmt>
    <rfmt sheetId="14" sqref="F18" start="0" length="0">
      <dxf>
        <font>
          <sz val="9"/>
          <color auto="1"/>
          <name val="ＭＳ 明朝"/>
          <scheme val="none"/>
        </font>
      </dxf>
    </rfmt>
    <rfmt sheetId="14" sqref="F19" start="0" length="0">
      <dxf>
        <font>
          <sz val="9"/>
          <color auto="1"/>
          <name val="ＭＳ 明朝"/>
          <scheme val="none"/>
        </font>
      </dxf>
    </rfmt>
    <rfmt sheetId="14" sqref="F20" start="0" length="0">
      <dxf>
        <font>
          <sz val="9"/>
          <color auto="1"/>
          <name val="ＭＳ 明朝"/>
          <scheme val="none"/>
        </font>
      </dxf>
    </rfmt>
  </rrc>
  <rrc rId="391" sId="15" ref="F1:F1048576" action="deleteCol">
    <rfmt sheetId="15" xfDxf="1" sqref="F1:F1048576" start="0" length="0"/>
    <rcc rId="0" sId="15"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5"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15">
        <f>VLOOKUP($A15,資料データ!$A$3:$X$1005,8,0)&amp;""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16">
        <f>VLOOKUP($A16,資料データ!$A$3:$X$1005,8,0)&amp;""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5" dxf="1">
      <nc r="F17">
        <f>VLOOKUP($A17,資料データ!$A$3:$X$1005,8,0)&amp;""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5" sqref="F18" start="0" length="0">
      <dxf>
        <font>
          <sz val="9"/>
          <color auto="1"/>
          <name val="ＭＳ 明朝"/>
          <scheme val="none"/>
        </font>
      </dxf>
    </rfmt>
    <rfmt sheetId="15" sqref="F19" start="0" length="0">
      <dxf>
        <font>
          <sz val="9"/>
          <color auto="1"/>
          <name val="ＭＳ 明朝"/>
          <scheme val="none"/>
        </font>
      </dxf>
    </rfmt>
    <rfmt sheetId="15" sqref="F20" start="0" length="0">
      <dxf>
        <font>
          <sz val="9"/>
          <color auto="1"/>
          <name val="ＭＳ 明朝"/>
          <scheme val="none"/>
        </font>
      </dxf>
    </rfmt>
    <rfmt sheetId="15" sqref="F21" start="0" length="0">
      <dxf>
        <font>
          <sz val="9"/>
          <color auto="1"/>
          <name val="ＭＳ 明朝"/>
          <scheme val="none"/>
        </font>
      </dxf>
    </rfmt>
    <rfmt sheetId="15" sqref="F22" start="0" length="0">
      <dxf>
        <font>
          <sz val="9"/>
          <color auto="1"/>
          <name val="ＭＳ 明朝"/>
          <scheme val="none"/>
        </font>
      </dxf>
    </rfmt>
    <rfmt sheetId="15" sqref="F23" start="0" length="0">
      <dxf>
        <font>
          <sz val="9"/>
          <color auto="1"/>
          <name val="ＭＳ 明朝"/>
          <scheme val="none"/>
        </font>
      </dxf>
    </rfmt>
    <rfmt sheetId="15" sqref="F24" start="0" length="0">
      <dxf>
        <font>
          <sz val="9"/>
          <color auto="1"/>
          <name val="ＭＳ 明朝"/>
          <scheme val="none"/>
        </font>
      </dxf>
    </rfmt>
  </rrc>
  <rrc rId="392" sId="16" ref="F1:F1048576" action="deleteCol">
    <rfmt sheetId="16" xfDxf="1" sqref="F1:F1048576" start="0" length="0"/>
    <rcc rId="0" sId="16"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6"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6"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6" sqref="F13" start="0" length="0">
      <dxf>
        <font>
          <sz val="9"/>
          <color auto="1"/>
          <name val="ＭＳ 明朝"/>
          <scheme val="none"/>
        </font>
      </dxf>
    </rfmt>
    <rfmt sheetId="16" sqref="F14" start="0" length="0">
      <dxf>
        <font>
          <sz val="9"/>
          <color auto="1"/>
          <name val="ＭＳ 明朝"/>
          <scheme val="none"/>
        </font>
      </dxf>
    </rfmt>
    <rfmt sheetId="16" sqref="F15" start="0" length="0">
      <dxf>
        <font>
          <sz val="9"/>
          <color auto="1"/>
          <name val="ＭＳ 明朝"/>
          <scheme val="none"/>
        </font>
      </dxf>
    </rfmt>
    <rfmt sheetId="16" sqref="F16" start="0" length="0">
      <dxf>
        <font>
          <sz val="9"/>
          <color auto="1"/>
          <name val="ＭＳ 明朝"/>
          <scheme val="none"/>
        </font>
      </dxf>
    </rfmt>
    <rfmt sheetId="16" sqref="F17" start="0" length="0">
      <dxf>
        <font>
          <sz val="9"/>
          <color auto="1"/>
          <name val="ＭＳ 明朝"/>
          <scheme val="none"/>
        </font>
      </dxf>
    </rfmt>
    <rfmt sheetId="16" sqref="F18" start="0" length="0">
      <dxf>
        <font>
          <sz val="9"/>
          <color auto="1"/>
          <name val="ＭＳ 明朝"/>
          <scheme val="none"/>
        </font>
      </dxf>
    </rfmt>
    <rfmt sheetId="16" sqref="F19" start="0" length="0">
      <dxf>
        <font>
          <sz val="9"/>
          <color auto="1"/>
          <name val="ＭＳ 明朝"/>
          <scheme val="none"/>
        </font>
      </dxf>
    </rfmt>
    <rfmt sheetId="16" sqref="F20" start="0" length="0">
      <dxf>
        <font>
          <sz val="9"/>
          <color auto="1"/>
          <name val="ＭＳ 明朝"/>
          <scheme val="none"/>
        </font>
      </dxf>
    </rfmt>
    <rfmt sheetId="16" sqref="F21" start="0" length="0">
      <dxf>
        <font>
          <sz val="9"/>
          <color auto="1"/>
          <name val="ＭＳ 明朝"/>
          <scheme val="none"/>
        </font>
      </dxf>
    </rfmt>
    <rfmt sheetId="16" sqref="F22" start="0" length="0">
      <dxf>
        <font>
          <sz val="9"/>
          <color auto="1"/>
          <name val="ＭＳ 明朝"/>
          <scheme val="none"/>
        </font>
      </dxf>
    </rfmt>
  </rrc>
  <rrc rId="393" sId="17" ref="F1:F1048576" action="deleteCol">
    <rfmt sheetId="17" xfDxf="1" sqref="F1:F1048576" start="0" length="0"/>
    <rcc rId="0" sId="17"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7"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7"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7" sqref="F15" start="0" length="0">
      <dxf>
        <font>
          <sz val="9"/>
          <color auto="1"/>
          <name val="ＭＳ 明朝"/>
          <scheme val="none"/>
        </font>
      </dxf>
    </rfmt>
    <rfmt sheetId="17" sqref="F16" start="0" length="0">
      <dxf>
        <font>
          <sz val="9"/>
          <color auto="1"/>
          <name val="ＭＳ 明朝"/>
          <scheme val="none"/>
        </font>
      </dxf>
    </rfmt>
    <rfmt sheetId="17" sqref="F17" start="0" length="0">
      <dxf>
        <font>
          <sz val="9"/>
          <color auto="1"/>
          <name val="ＭＳ 明朝"/>
          <scheme val="none"/>
        </font>
      </dxf>
    </rfmt>
    <rfmt sheetId="17" sqref="F18" start="0" length="0">
      <dxf>
        <font>
          <sz val="9"/>
          <color auto="1"/>
          <name val="ＭＳ 明朝"/>
          <scheme val="none"/>
        </font>
      </dxf>
    </rfmt>
    <rfmt sheetId="17" sqref="F19" start="0" length="0">
      <dxf>
        <font>
          <sz val="9"/>
          <color auto="1"/>
          <name val="ＭＳ 明朝"/>
          <scheme val="none"/>
        </font>
      </dxf>
    </rfmt>
    <rfmt sheetId="17" sqref="F20" start="0" length="0">
      <dxf>
        <font>
          <sz val="9"/>
          <color auto="1"/>
          <name val="ＭＳ 明朝"/>
          <scheme val="none"/>
        </font>
      </dxf>
    </rfmt>
    <rfmt sheetId="17" sqref="F21" start="0" length="0">
      <dxf>
        <font>
          <sz val="9"/>
          <color auto="1"/>
          <name val="ＭＳ 明朝"/>
          <scheme val="none"/>
        </font>
      </dxf>
    </rfmt>
    <rfmt sheetId="17" sqref="F22" start="0" length="0">
      <dxf>
        <font>
          <sz val="9"/>
          <color auto="1"/>
          <name val="ＭＳ 明朝"/>
          <scheme val="none"/>
        </font>
      </dxf>
    </rfmt>
    <rfmt sheetId="17" sqref="F23" start="0" length="0">
      <dxf>
        <font>
          <sz val="9"/>
          <color auto="1"/>
          <name val="ＭＳ 明朝"/>
          <scheme val="none"/>
        </font>
      </dxf>
    </rfmt>
    <rfmt sheetId="17" sqref="F24" start="0" length="0">
      <dxf>
        <font>
          <sz val="9"/>
          <color auto="1"/>
          <name val="ＭＳ 明朝"/>
          <scheme val="none"/>
        </font>
      </dxf>
    </rfmt>
    <rfmt sheetId="17" sqref="F25" start="0" length="0">
      <dxf>
        <font>
          <sz val="9"/>
          <color auto="1"/>
          <name val="ＭＳ 明朝"/>
          <scheme val="none"/>
        </font>
      </dxf>
    </rfmt>
  </rrc>
  <rrc rId="394" sId="18" ref="F1:F1048576" action="deleteCol">
    <rfmt sheetId="18" xfDxf="1" sqref="F1:F1048576" start="0" length="0"/>
    <rcc rId="0" sId="18"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8"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8" sqref="F14" start="0" length="0">
      <dxf>
        <font>
          <sz val="9"/>
          <color auto="1"/>
          <name val="ＭＳ 明朝"/>
          <scheme val="none"/>
        </font>
      </dxf>
    </rfmt>
    <rfmt sheetId="18" sqref="F15" start="0" length="0">
      <dxf>
        <font>
          <sz val="9"/>
          <color auto="1"/>
          <name val="ＭＳ 明朝"/>
          <scheme val="none"/>
        </font>
      </dxf>
    </rfmt>
    <rfmt sheetId="18" sqref="F16" start="0" length="0">
      <dxf>
        <font>
          <sz val="9"/>
          <color auto="1"/>
          <name val="ＭＳ 明朝"/>
          <scheme val="none"/>
        </font>
      </dxf>
    </rfmt>
    <rfmt sheetId="18" sqref="F17" start="0" length="0">
      <dxf>
        <font>
          <sz val="9"/>
          <color auto="1"/>
          <name val="ＭＳ 明朝"/>
          <scheme val="none"/>
        </font>
      </dxf>
    </rfmt>
    <rfmt sheetId="18" sqref="F18" start="0" length="0">
      <dxf>
        <font>
          <sz val="9"/>
          <color auto="1"/>
          <name val="ＭＳ 明朝"/>
          <scheme val="none"/>
        </font>
      </dxf>
    </rfmt>
    <rfmt sheetId="18" sqref="F19" start="0" length="0">
      <dxf>
        <font>
          <sz val="9"/>
          <color auto="1"/>
          <name val="ＭＳ 明朝"/>
          <scheme val="none"/>
        </font>
      </dxf>
    </rfmt>
    <rfmt sheetId="18" sqref="F20" start="0" length="0">
      <dxf>
        <font>
          <sz val="9"/>
          <color auto="1"/>
          <name val="ＭＳ 明朝"/>
          <scheme val="none"/>
        </font>
      </dxf>
    </rfmt>
    <rfmt sheetId="18" sqref="F21" start="0" length="0">
      <dxf>
        <font>
          <sz val="9"/>
          <color auto="1"/>
          <name val="ＭＳ 明朝"/>
          <scheme val="none"/>
        </font>
      </dxf>
    </rfmt>
    <rfmt sheetId="18" sqref="F22" start="0" length="0">
      <dxf>
        <font>
          <sz val="9"/>
          <color auto="1"/>
          <name val="ＭＳ 明朝"/>
          <scheme val="none"/>
        </font>
      </dxf>
    </rfmt>
  </rrc>
  <rrc rId="395" sId="19" ref="F1:F1048576" action="deleteCol">
    <rfmt sheetId="19" xfDxf="1" sqref="F1:F1048576" start="0" length="0"/>
    <rcc rId="0" sId="19"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19"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9"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19" sqref="F15" start="0" length="0">
      <dxf>
        <font>
          <sz val="9"/>
          <color auto="1"/>
          <name val="ＭＳ 明朝"/>
          <scheme val="none"/>
        </font>
      </dxf>
    </rfmt>
    <rfmt sheetId="19" sqref="F16" start="0" length="0">
      <dxf>
        <font>
          <sz val="9"/>
          <color auto="1"/>
          <name val="ＭＳ 明朝"/>
          <scheme val="none"/>
        </font>
      </dxf>
    </rfmt>
    <rfmt sheetId="19" sqref="F17" start="0" length="0">
      <dxf>
        <font>
          <sz val="9"/>
          <color auto="1"/>
          <name val="ＭＳ 明朝"/>
          <scheme val="none"/>
        </font>
      </dxf>
    </rfmt>
    <rfmt sheetId="19" sqref="F18" start="0" length="0">
      <dxf>
        <font>
          <sz val="9"/>
          <color auto="1"/>
          <name val="ＭＳ 明朝"/>
          <scheme val="none"/>
        </font>
      </dxf>
    </rfmt>
    <rfmt sheetId="19" sqref="F19" start="0" length="0">
      <dxf>
        <font>
          <sz val="9"/>
          <color auto="1"/>
          <name val="ＭＳ 明朝"/>
          <scheme val="none"/>
        </font>
      </dxf>
    </rfmt>
    <rfmt sheetId="19" sqref="F20" start="0" length="0">
      <dxf>
        <font>
          <sz val="9"/>
          <color auto="1"/>
          <name val="ＭＳ 明朝"/>
          <scheme val="none"/>
        </font>
      </dxf>
    </rfmt>
    <rfmt sheetId="19" sqref="F21" start="0" length="0">
      <dxf>
        <font>
          <sz val="9"/>
          <color auto="1"/>
          <name val="ＭＳ 明朝"/>
          <scheme val="none"/>
        </font>
      </dxf>
    </rfmt>
    <rfmt sheetId="19" sqref="F22" start="0" length="0">
      <dxf>
        <font>
          <sz val="9"/>
          <color auto="1"/>
          <name val="ＭＳ 明朝"/>
          <scheme val="none"/>
        </font>
      </dxf>
    </rfmt>
    <rfmt sheetId="19" sqref="F23" start="0" length="0">
      <dxf>
        <font>
          <sz val="9"/>
          <color auto="1"/>
          <name val="ＭＳ 明朝"/>
          <scheme val="none"/>
        </font>
      </dxf>
    </rfmt>
  </rrc>
  <rrc rId="396" sId="20" ref="F1:F1048576" action="deleteCol">
    <rfmt sheetId="20" xfDxf="1" sqref="F1:F1048576" start="0" length="0"/>
    <rcc rId="0" sId="20"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20"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20" sqref="F4" start="0" length="0">
      <dxf>
        <font>
          <sz val="9"/>
          <color auto="1"/>
          <name val="ＭＳ 明朝"/>
          <scheme val="none"/>
        </font>
      </dxf>
    </rfmt>
    <rfmt sheetId="20" sqref="F5" start="0" length="0">
      <dxf>
        <font>
          <sz val="9"/>
          <color auto="1"/>
          <name val="ＭＳ 明朝"/>
          <scheme val="none"/>
        </font>
      </dxf>
    </rfmt>
    <rfmt sheetId="20" sqref="F6" start="0" length="0">
      <dxf>
        <font>
          <sz val="9"/>
          <color auto="1"/>
          <name val="ＭＳ 明朝"/>
          <scheme val="none"/>
        </font>
      </dxf>
    </rfmt>
    <rfmt sheetId="20" sqref="F7" start="0" length="0">
      <dxf>
        <font>
          <sz val="9"/>
          <color auto="1"/>
          <name val="ＭＳ 明朝"/>
          <scheme val="none"/>
        </font>
      </dxf>
    </rfmt>
    <rfmt sheetId="20" sqref="F8" start="0" length="0">
      <dxf>
        <font>
          <sz val="9"/>
          <color auto="1"/>
          <name val="ＭＳ 明朝"/>
          <scheme val="none"/>
        </font>
      </dxf>
    </rfmt>
    <rfmt sheetId="20" sqref="F9" start="0" length="0">
      <dxf>
        <font>
          <sz val="9"/>
          <color auto="1"/>
          <name val="ＭＳ 明朝"/>
          <scheme val="none"/>
        </font>
      </dxf>
    </rfmt>
    <rfmt sheetId="20" sqref="F10" start="0" length="0">
      <dxf>
        <font>
          <sz val="9"/>
          <color auto="1"/>
          <name val="ＭＳ 明朝"/>
          <scheme val="none"/>
        </font>
      </dxf>
    </rfmt>
    <rfmt sheetId="20" sqref="F11" start="0" length="0">
      <dxf>
        <font>
          <sz val="9"/>
          <color auto="1"/>
          <name val="ＭＳ 明朝"/>
          <scheme val="none"/>
        </font>
      </dxf>
    </rfmt>
  </rrc>
  <rrc rId="397" sId="21" ref="F1:F1048576" action="deleteCol">
    <rfmt sheetId="21" xfDxf="1" sqref="F1:F1048576" start="0" length="0"/>
    <rcc rId="0" sId="21"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top" wrapText="1" readingOrder="0"/>
        <border outline="0">
          <left style="thin">
            <color indexed="64"/>
          </left>
          <right style="thin">
            <color indexed="64"/>
          </right>
          <top style="thin">
            <color indexed="64"/>
          </top>
          <bottom style="thin">
            <color indexed="64"/>
          </bottom>
        </border>
      </ndxf>
    </rcc>
    <rcc rId="0" sId="21"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1"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1"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1"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21" sqref="F7" start="0" length="0">
      <dxf>
        <font>
          <sz val="9"/>
          <color auto="1"/>
          <name val="ＭＳ 明朝"/>
          <scheme val="none"/>
        </font>
        <alignment vertical="top" wrapText="1" readingOrder="0"/>
      </dxf>
    </rfmt>
    <rfmt sheetId="21" sqref="F8" start="0" length="0">
      <dxf>
        <font>
          <sz val="9"/>
          <color auto="1"/>
          <name val="ＭＳ 明朝"/>
          <scheme val="none"/>
        </font>
      </dxf>
    </rfmt>
    <rfmt sheetId="21" sqref="F9" start="0" length="0">
      <dxf>
        <font>
          <sz val="9"/>
          <color auto="1"/>
          <name val="ＭＳ 明朝"/>
          <scheme val="none"/>
        </font>
      </dxf>
    </rfmt>
    <rfmt sheetId="21" sqref="F10" start="0" length="0">
      <dxf>
        <font>
          <sz val="9"/>
          <color auto="1"/>
          <name val="ＭＳ 明朝"/>
          <scheme val="none"/>
        </font>
      </dxf>
    </rfmt>
    <rfmt sheetId="21" sqref="F11" start="0" length="0">
      <dxf>
        <font>
          <sz val="9"/>
          <color auto="1"/>
          <name val="ＭＳ 明朝"/>
          <scheme val="none"/>
        </font>
      </dxf>
    </rfmt>
    <rfmt sheetId="21" sqref="F12" start="0" length="0">
      <dxf>
        <font>
          <sz val="9"/>
          <color auto="1"/>
          <name val="ＭＳ 明朝"/>
          <scheme val="none"/>
        </font>
      </dxf>
    </rfmt>
    <rfmt sheetId="21" sqref="F13" start="0" length="0">
      <dxf>
        <font>
          <sz val="9"/>
          <color auto="1"/>
          <name val="ＭＳ 明朝"/>
          <scheme val="none"/>
        </font>
      </dxf>
    </rfmt>
    <rfmt sheetId="21" sqref="F14" start="0" length="0">
      <dxf>
        <font>
          <sz val="9"/>
          <color auto="1"/>
          <name val="ＭＳ 明朝"/>
          <scheme val="none"/>
        </font>
      </dxf>
    </rfmt>
    <rfmt sheetId="21" sqref="F15" start="0" length="0">
      <dxf>
        <font>
          <sz val="9"/>
          <color auto="1"/>
          <name val="ＭＳ 明朝"/>
          <scheme val="none"/>
        </font>
      </dxf>
    </rfmt>
    <rfmt sheetId="21" sqref="F16" start="0" length="0">
      <dxf>
        <font>
          <sz val="9"/>
          <color auto="1"/>
          <name val="ＭＳ 明朝"/>
          <scheme val="none"/>
        </font>
      </dxf>
    </rfmt>
  </rrc>
  <rrc rId="398" sId="22" ref="F1:F1048576" action="deleteCol">
    <rfmt sheetId="22" xfDxf="1" sqref="F1:F1048576" start="0" length="0"/>
    <rcc rId="0" sId="22"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22"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2"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22" sqref="F11" start="0" length="0">
      <dxf>
        <font>
          <sz val="9"/>
          <color auto="1"/>
          <name val="ＭＳ 明朝"/>
          <scheme val="none"/>
        </font>
      </dxf>
    </rfmt>
    <rfmt sheetId="22" sqref="F12" start="0" length="0">
      <dxf>
        <font>
          <sz val="9"/>
          <color auto="1"/>
          <name val="ＭＳ 明朝"/>
          <scheme val="none"/>
        </font>
      </dxf>
    </rfmt>
    <rfmt sheetId="22" sqref="F13" start="0" length="0">
      <dxf>
        <font>
          <sz val="9"/>
          <color auto="1"/>
          <name val="ＭＳ 明朝"/>
          <scheme val="none"/>
        </font>
      </dxf>
    </rfmt>
  </rrc>
  <rrc rId="399" sId="23" ref="F1:F1048576" action="deleteCol">
    <rfmt sheetId="23" xfDxf="1" sqref="F1:F1048576" start="0" length="0"/>
    <rcc rId="0" sId="23"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hair">
            <color indexed="64"/>
          </left>
          <right style="hair">
            <color indexed="64"/>
          </right>
          <top style="thin">
            <color indexed="64"/>
          </top>
        </border>
      </ndxf>
    </rcc>
    <rcc rId="0" sId="23"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3"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3"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3"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3"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3"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3"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23" sqref="F10" start="0" length="0">
      <dxf>
        <font>
          <sz val="9"/>
          <color auto="1"/>
          <name val="ＭＳ 明朝"/>
          <scheme val="none"/>
        </font>
      </dxf>
    </rfmt>
    <rfmt sheetId="23" sqref="F11" start="0" length="0">
      <dxf>
        <font>
          <sz val="9"/>
          <color auto="1"/>
          <name val="ＭＳ 明朝"/>
          <scheme val="none"/>
        </font>
      </dxf>
    </rfmt>
    <rfmt sheetId="23" sqref="F12" start="0" length="0">
      <dxf>
        <font>
          <sz val="9"/>
          <color auto="1"/>
          <name val="ＭＳ 明朝"/>
          <scheme val="none"/>
        </font>
      </dxf>
    </rfmt>
  </rrc>
  <rrc rId="400" sId="24" ref="F1:F1048576" action="deleteCol">
    <rfmt sheetId="24" xfDxf="1" sqref="F1:F1048576" start="0" length="0"/>
    <rcc rId="0" sId="24" dxf="1">
      <nc r="F2" t="inlineStr">
        <is>
          <t>主な発問</t>
          <rPh sb="0" eb="1">
            <t>オモ</t>
          </rPh>
          <rPh sb="2" eb="4">
            <t>ハツモン</t>
          </rPh>
          <phoneticPr fontId="0"/>
        </is>
      </nc>
      <ndxf>
        <font>
          <sz val="10"/>
          <color auto="1"/>
          <name val="ＭＳ 明朝"/>
          <scheme val="none"/>
        </font>
        <fill>
          <patternFill patternType="solid">
            <bgColor theme="2" tint="-9.9978637043366805E-2"/>
          </patternFill>
        </fill>
        <alignment horizontal="center" vertical="center" readingOrder="0"/>
        <border outline="0">
          <left style="thin">
            <color indexed="64"/>
          </left>
          <right style="thin">
            <color indexed="64"/>
          </right>
          <top style="thin">
            <color indexed="64"/>
          </top>
          <bottom style="thin">
            <color indexed="64"/>
          </bottom>
        </border>
      </ndxf>
    </rcc>
    <rcc rId="0" sId="24" dxf="1">
      <nc r="F3">
        <f>VLOOKUP($A3,資料データ!$A$3:$X$1005,8,0)&amp;""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4">
        <f>VLOOKUP($A4,資料データ!$A$3:$X$1005,8,0)&amp;""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5">
        <f>VLOOKUP($A5,資料データ!$A$3:$X$1005,8,0)&amp;""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6">
        <f>VLOOKUP($A6,資料データ!$A$3:$X$1005,8,0)&amp;""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7">
        <f>VLOOKUP($A7,資料データ!$A$3:$X$1005,8,0)&amp;""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8">
        <f>VLOOKUP($A8,資料データ!$A$3:$X$1005,8,0)&amp;""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9">
        <f>VLOOKUP($A9,資料データ!$A$3:$X$1005,8,0)&amp;""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0">
        <f>VLOOKUP($A10,資料データ!$A$3:$X$1005,8,0)&amp;""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1">
        <f>VLOOKUP($A11,資料データ!$A$3:$X$1005,8,0)&amp;""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2">
        <f>VLOOKUP($A12,資料データ!$A$3:$X$1005,8,0)&amp;""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3">
        <f>VLOOKUP($A13,資料データ!$A$3:$X$1005,8,0)&amp;""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4">
        <f>VLOOKUP($A14,資料データ!$A$3:$X$1005,8,0)&amp;""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5">
        <f>VLOOKUP($A15,資料データ!$A$3:$X$1005,8,0)&amp;""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6">
        <f>VLOOKUP($A16,資料データ!$A$3:$X$1005,8,0)&amp;""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7">
        <f>VLOOKUP($A17,資料データ!$A$3:$X$1005,8,0)&amp;""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8">
        <f>VLOOKUP($A18,資料データ!$A$3:$X$1005,8,0)&amp;""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24" sqref="F19" start="0" length="0">
      <dxf>
        <font>
          <sz val="9"/>
          <color auto="1"/>
          <name val="ＭＳ 明朝"/>
          <scheme val="none"/>
        </font>
      </dxf>
    </rfmt>
    <rfmt sheetId="24" sqref="F20" start="0" length="0">
      <dxf>
        <font>
          <sz val="9"/>
          <color auto="1"/>
          <name val="ＭＳ 明朝"/>
          <scheme val="none"/>
        </font>
      </dxf>
    </rfmt>
    <rfmt sheetId="24" sqref="F21" start="0" length="0">
      <dxf>
        <font>
          <sz val="9"/>
          <color auto="1"/>
          <name val="ＭＳ 明朝"/>
          <scheme val="none"/>
        </font>
      </dxf>
    </rfmt>
    <rfmt sheetId="24" sqref="F22" start="0" length="0">
      <dxf>
        <font>
          <sz val="9"/>
          <color auto="1"/>
          <name val="ＭＳ 明朝"/>
          <scheme val="none"/>
        </font>
      </dxf>
    </rfmt>
    <rfmt sheetId="24" sqref="F23" start="0" length="0">
      <dxf>
        <font>
          <sz val="9"/>
          <color auto="1"/>
          <name val="ＭＳ 明朝"/>
          <scheme val="none"/>
        </font>
      </dxf>
    </rfmt>
  </rr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1" sId="7">
    <oc r="F6">
      <f>VLOOKUP($A6,資料データ!$A$3:$X$1005,9,0)&amp;""</f>
    </oc>
    <nc r="F6" t="inlineStr">
      <is>
        <t>生活科</t>
        <rPh sb="0" eb="2">
          <t>セイカツ</t>
        </rPh>
        <rPh sb="2" eb="3">
          <t>カ</t>
        </rPh>
        <phoneticPr fontId="0"/>
      </is>
    </nc>
  </rcc>
  <rcc rId="402" sId="7">
    <oc r="F3">
      <f>VLOOKUP($A3,資料データ!$A$3:$X$1005,9,0)&amp;""</f>
    </oc>
    <nc r="F3" t="inlineStr">
      <is>
        <t>学級活動</t>
        <rPh sb="0" eb="2">
          <t>ガッキュウ</t>
        </rPh>
        <rPh sb="2" eb="4">
          <t>カツドウ</t>
        </rPh>
        <phoneticPr fontId="0"/>
      </is>
    </nc>
  </rcc>
  <rcc rId="403" sId="1">
    <nc r="I11" t="inlineStr">
      <is>
        <t>学級活動</t>
        <rPh sb="0" eb="2">
          <t>ガッキュウ</t>
        </rPh>
        <rPh sb="2" eb="4">
          <t>カツドウ</t>
        </rPh>
        <phoneticPr fontId="0"/>
      </is>
    </nc>
  </rcc>
  <rcc rId="404" sId="1">
    <nc r="I50" t="inlineStr">
      <is>
        <t>生活科</t>
        <phoneticPr fontId="0"/>
      </is>
    </nc>
  </rcc>
  <rcc rId="405" sId="1">
    <nc r="I46" t="inlineStr">
      <is>
        <t>国語</t>
        <rPh sb="0" eb="2">
          <t>コクゴ</t>
        </rPh>
        <phoneticPr fontId="0"/>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06" sId="1" ref="A71:XFD71" action="deleteRow">
    <rfmt sheetId="1" xfDxf="1" sqref="A71:XFD71" start="0" length="0">
      <dxf>
        <font>
          <sz val="9"/>
        </font>
      </dxf>
    </rfmt>
    <rcc rId="0" sId="1" dxf="1">
      <nc r="A71" t="inlineStr">
        <is>
          <t>2n53</t>
        </is>
      </nc>
      <ndxf>
        <font>
          <b/>
          <sz val="9"/>
          <color rgb="FFFF0000"/>
        </font>
        <alignment horizontal="center" vertical="center" readingOrder="0"/>
        <border outline="0">
          <left style="thin">
            <color indexed="64"/>
          </left>
          <right style="hair">
            <color indexed="64"/>
          </right>
          <top style="hair">
            <color indexed="64"/>
          </top>
          <bottom style="hair">
            <color indexed="64"/>
          </bottom>
        </border>
      </ndxf>
    </rcc>
    <rcc rId="0" sId="1" dxf="1">
      <nc r="B71" t="inlineStr">
        <is>
          <t>53</t>
          <phoneticPr fontId="0"/>
        </is>
      </nc>
      <ndxf>
        <numFmt numFmtId="30" formatCode="@"/>
        <alignment horizontal="center" vertical="center" readingOrder="0"/>
        <border outline="0">
          <left style="hair">
            <color indexed="64"/>
          </left>
          <right style="hair">
            <color indexed="64"/>
          </right>
          <top style="hair">
            <color indexed="64"/>
          </top>
          <bottom style="hair">
            <color indexed="64"/>
          </bottom>
        </border>
      </ndxf>
    </rcc>
    <rcc rId="0" sId="1" dxf="1">
      <nc r="C71" t="inlineStr">
        <is>
          <t>ハンナの　なみだ</t>
          <phoneticPr fontId="0"/>
        </is>
      </nc>
      <ndxf>
        <font>
          <sz val="9"/>
          <color theme="1"/>
        </font>
        <alignment vertical="center" readingOrder="0"/>
        <border outline="0">
          <left style="hair">
            <color indexed="64"/>
          </left>
          <right style="hair">
            <color indexed="64"/>
          </right>
          <top style="hair">
            <color indexed="64"/>
          </top>
          <bottom style="hair">
            <color indexed="64"/>
          </bottom>
        </border>
      </ndxf>
    </rcc>
    <rcc rId="0" sId="1" dxf="1">
      <nc r="D71" t="inlineStr">
        <is>
          <t>C</t>
          <phoneticPr fontId="0"/>
        </is>
      </nc>
      <ndxf>
        <alignment horizontal="center" vertical="center" readingOrder="0"/>
        <border outline="0">
          <left style="hair">
            <color indexed="64"/>
          </left>
          <right style="hair">
            <color indexed="64"/>
          </right>
          <top style="hair">
            <color indexed="64"/>
          </top>
          <bottom style="hair">
            <color indexed="64"/>
          </bottom>
        </border>
      </ndxf>
    </rcc>
    <rcc rId="0" sId="1" dxf="1">
      <nc r="E71" t="inlineStr">
        <is>
          <t>国際理解，国際親善</t>
          <phoneticPr fontId="0"/>
        </is>
      </nc>
      <ndxf>
        <numFmt numFmtId="176" formatCode="0_);\(0\)"/>
        <alignment horizontal="left" vertical="center" readingOrder="0"/>
        <border outline="0">
          <left style="hair">
            <color indexed="64"/>
          </left>
          <right style="hair">
            <color indexed="64"/>
          </right>
          <top style="hair">
            <color indexed="64"/>
          </top>
          <bottom style="hair">
            <color indexed="64"/>
          </bottom>
        </border>
      </ndxf>
    </rcc>
    <rcc rId="0" sId="1" dxf="1">
      <nc r="F71" t="inlineStr">
        <is>
          <t>ほかの　国の　
友だち</t>
          <phoneticPr fontId="0"/>
        </is>
      </nc>
      <ndxf>
        <alignment vertical="center" wrapText="1" readingOrder="0"/>
        <border outline="0">
          <left style="hair">
            <color indexed="64"/>
          </left>
          <right style="thin">
            <color indexed="64"/>
          </right>
          <top style="hair">
            <color indexed="64"/>
          </top>
          <bottom style="hair">
            <color indexed="64"/>
          </bottom>
        </border>
      </ndxf>
    </rcc>
    <rcc rId="0" sId="1" dxf="1">
      <nc r="G71" t="inlineStr">
        <is>
          <t>他の国の人々とも心が通じ合うことのうれしさを感じ，他の国の人と進んで親しくしようとする態度を養う。</t>
          <phoneticPr fontId="0"/>
        </is>
      </nc>
      <ndxf>
        <alignment vertical="center" wrapText="1" readingOrder="0"/>
        <border outline="0">
          <right style="hair">
            <color indexed="64"/>
          </right>
          <top style="hair">
            <color indexed="64"/>
          </top>
          <bottom style="hair">
            <color indexed="64"/>
          </bottom>
        </border>
      </ndxf>
    </rcc>
    <rcc rId="0" sId="1" dxf="1">
      <nc r="H71" t="inlineStr">
        <is>
          <t>○自分のクラスに，他の国の友達が転校してきたらどうしますか。
○ハンナに話し掛けることができなかったとき，よし子はどんな気持ちだったでしょう。
○お母さんのアドバイスを聞いて，よし子がハンナに気持ちをどんどん伝えるようにしたのは，どんな考えからでしょう。
◎ハンナの目から大粒の涙がこぼれてきたときの，ハンナとよし子の気持ちを考えてみましょう。
○いろいろな国の人たちと仲よくするために，どんなことができるか考えてみましょう。
○本時の学習でわかったことを発表しましょう。</t>
          <phoneticPr fontId="0"/>
        </is>
      </nc>
      <ndxf>
        <alignment vertical="center" wrapText="1" readingOrder="0"/>
        <border outline="0">
          <left style="hair">
            <color indexed="64"/>
          </left>
          <right style="hair">
            <color indexed="64"/>
          </right>
          <top style="hair">
            <color indexed="64"/>
          </top>
          <bottom style="hair">
            <color indexed="64"/>
          </bottom>
        </border>
      </ndxf>
    </rcc>
    <rfmt sheetId="1" sqref="I71" start="0" length="0">
      <dxf>
        <alignment vertical="center" wrapText="1" readingOrder="0"/>
        <border outline="0">
          <left style="hair">
            <color indexed="64"/>
          </left>
          <right style="thin">
            <color indexed="64"/>
          </right>
          <top style="hair">
            <color indexed="64"/>
          </top>
          <bottom style="hair">
            <color indexed="64"/>
          </bottom>
        </border>
      </dxf>
    </rfmt>
    <rcc rId="0" sId="1" dxf="1">
      <nc r="J71" t="inlineStr">
        <is>
          <t>日文</t>
          <rPh sb="0" eb="2">
            <t>ニチブン</t>
          </rPh>
          <phoneticPr fontId="0"/>
        </is>
      </nc>
      <ndxf>
        <font>
          <sz val="9"/>
          <color theme="1"/>
        </font>
        <alignment vertical="center" shrinkToFit="1" readingOrder="0"/>
        <border outline="0">
          <left style="thin">
            <color indexed="64"/>
          </left>
          <right style="thin">
            <color indexed="64"/>
          </right>
          <top style="hair">
            <color indexed="64"/>
          </top>
          <bottom style="hair">
            <color indexed="64"/>
          </bottom>
        </border>
      </ndxf>
    </rcc>
  </rr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07" sId="18" ref="A7:XFD7" action="deleteRow">
    <rfmt sheetId="18" xfDxf="1" sqref="A7:XFD7" start="0" length="0"/>
    <rcc rId="0" sId="18" dxf="1">
      <nc r="A7" t="inlineStr">
        <is>
          <t>2n53</t>
        </is>
      </nc>
      <ndxf>
        <font>
          <b/>
          <sz val="12"/>
          <color rgb="FFFF0000"/>
          <name val="ＭＳ 明朝"/>
          <scheme val="none"/>
        </font>
        <alignment horizontal="center" vertical="center" readingOrder="0"/>
        <border outline="0">
          <left style="thin">
            <color indexed="64"/>
          </left>
          <right style="thin">
            <color indexed="64"/>
          </right>
          <top style="thin">
            <color indexed="64"/>
          </top>
          <bottom style="thin">
            <color indexed="64"/>
          </bottom>
        </border>
      </ndxf>
    </rcc>
    <rcc rId="0" sId="18" dxf="1">
      <nc r="B7">
        <f>VLOOKUP($A7,資料データ!$A$3:$X$1004,2,0)&amp;""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C7">
        <f>VLOOKUP($A7,資料データ!$A$3:$X$1004,3,0)&amp;""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D7">
        <f>VLOOKUP($A7,資料データ!$A$3:$X$1004,6,0)&amp;""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E7">
        <f>VLOOKUP($A7,資料データ!$A$3:$X$1004,7,0)&amp;""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7">
        <f>VLOOKUP($A7,資料データ!$A$3:$X$1004,9,0)&amp;""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G7">
        <f>VLOOKUP($A7,資料データ!$A$3:$X$1004,10,0)&amp;""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rc>
  <rcv guid="{9877799D-D7FE-474F-8975-D6435D3CC7A4}" action="delete"/>
  <rdn rId="0" localSheetId="1" customView="1" name="Z_9877799D_D7FE_474F_8975_D6435D3CC7A4_.wvu.PrintArea" hidden="1" oldHidden="1">
    <formula>資料データ!$A$1:$F$238</formula>
    <oldFormula>資料データ!$A$1:$F$238</oldFormula>
  </rdn>
  <rdn rId="0" localSheetId="1" customView="1" name="Z_9877799D_D7FE_474F_8975_D6435D3CC7A4_.wvu.PrintTitles" hidden="1" oldHidden="1">
    <formula>資料データ!$1:$2</formula>
    <oldFormula>資料データ!$1:$2</oldFormula>
  </rdn>
  <rcv guid="{9877799D-D7FE-474F-8975-D6435D3CC7A4}"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0" sId="1">
    <nc r="I31" t="inlineStr">
      <is>
        <t>外国語活動</t>
        <rPh sb="0" eb="3">
          <t>ガイコクゴ</t>
        </rPh>
        <rPh sb="3" eb="5">
          <t>カツドウ</t>
        </rPh>
        <phoneticPr fontId="0"/>
      </is>
    </nc>
  </rcc>
  <rcc rId="411" sId="1">
    <oc r="I32" t="inlineStr">
      <is>
        <t>外国語教育</t>
        <rPh sb="0" eb="3">
          <t>ガイコクゴ</t>
        </rPh>
        <rPh sb="3" eb="5">
          <t>キョウイク</t>
        </rPh>
        <phoneticPr fontId="0"/>
      </is>
    </oc>
    <nc r="I32" t="inlineStr">
      <is>
        <t>外国語活動</t>
        <rPh sb="0" eb="3">
          <t>ガイコクゴ</t>
        </rPh>
        <rPh sb="3" eb="5">
          <t>カツドウ</t>
        </rPh>
        <phoneticPr fontId="0"/>
      </is>
    </nc>
  </rcc>
  <rcc rId="412" sId="1">
    <oc r="I33" t="inlineStr">
      <is>
        <t>学級活動
生活科
外国語教育</t>
        <rPh sb="0" eb="2">
          <t>ガッキュウ</t>
        </rPh>
        <rPh sb="2" eb="4">
          <t>カツドウ</t>
        </rPh>
        <rPh sb="5" eb="8">
          <t>セイカツカ</t>
        </rPh>
        <phoneticPr fontId="0"/>
      </is>
    </oc>
    <nc r="I33" t="inlineStr">
      <is>
        <t>学級活動
生活科
外国語活動</t>
        <rPh sb="0" eb="2">
          <t>ガッキュウ</t>
        </rPh>
        <rPh sb="2" eb="4">
          <t>カツドウ</t>
        </rPh>
        <rPh sb="5" eb="8">
          <t>セイカツカ</t>
        </rPh>
        <rPh sb="12" eb="14">
          <t>カツドウ</t>
        </rPh>
        <phoneticPr fontId="0"/>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3" sId="1">
    <nc r="I27" t="inlineStr">
      <is>
        <t>学校行事
学級活動
体育科</t>
        <rPh sb="0" eb="2">
          <t>ガッコウ</t>
        </rPh>
        <rPh sb="2" eb="4">
          <t>ギョウジ</t>
        </rPh>
        <rPh sb="5" eb="7">
          <t>ガッキュウ</t>
        </rPh>
        <rPh sb="7" eb="9">
          <t>カツドウ</t>
        </rPh>
        <rPh sb="10" eb="12">
          <t>タイイク</t>
        </rPh>
        <rPh sb="12" eb="13">
          <t>カ</t>
        </rPh>
        <phoneticPr fontId="0"/>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4" sId="1">
    <nc r="I19" t="inlineStr">
      <is>
        <t>学級活動
国語科
生活科</t>
        <rPh sb="0" eb="2">
          <t>ガッキュウ</t>
        </rPh>
        <rPh sb="2" eb="4">
          <t>カツドウ</t>
        </rPh>
        <rPh sb="5" eb="8">
          <t>コクゴカ</t>
        </rPh>
        <rPh sb="9" eb="12">
          <t>セイカツカ</t>
        </rPh>
        <phoneticPr fontId="0"/>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 sId="1">
    <oc r="I5" t="inlineStr">
      <is>
        <t>国語科</t>
        <rPh sb="0" eb="2">
          <t>コクゴ</t>
        </rPh>
        <rPh sb="2" eb="3">
          <t>カ</t>
        </rPh>
        <phoneticPr fontId="0"/>
      </is>
    </oc>
    <nc r="I5" t="inlineStr">
      <is>
        <t>国語科
体育科</t>
        <rPh sb="0" eb="2">
          <t>コクゴ</t>
        </rPh>
        <rPh sb="2" eb="3">
          <t>カ</t>
        </rPh>
        <rPh sb="4" eb="6">
          <t>タイイク</t>
        </rPh>
        <rPh sb="6" eb="7">
          <t>カ</t>
        </rPh>
        <phoneticPr fontId="0"/>
      </is>
    </nc>
  </rcc>
  <rcc rId="416" sId="1">
    <nc r="I4" t="inlineStr">
      <is>
        <t>学校行事
国語科</t>
        <rPh sb="0" eb="2">
          <t>ガッコウ</t>
        </rPh>
        <rPh sb="2" eb="4">
          <t>ギョウジ</t>
        </rPh>
        <rPh sb="5" eb="7">
          <t>コクゴ</t>
        </rPh>
        <rPh sb="7" eb="8">
          <t>カ</t>
        </rPh>
        <phoneticPr fontId="0"/>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9" sId="1" ref="A122:XFD122" action="deleteRow">
    <rfmt sheetId="1" xfDxf="1" sqref="A122:XFD122" start="0" length="0">
      <dxf>
        <font>
          <sz val="9"/>
        </font>
      </dxf>
    </rfmt>
    <rcc rId="0" sId="1" dxf="1">
      <nc r="A122" t="inlineStr">
        <is>
          <t>4n15</t>
        </is>
      </nc>
      <ndxf>
        <font>
          <b/>
          <sz val="9"/>
          <color rgb="FFFF0000"/>
        </font>
        <alignment horizontal="center" vertical="center" readingOrder="0"/>
        <border outline="0">
          <left style="thin">
            <color indexed="64"/>
          </left>
          <right style="hair">
            <color indexed="64"/>
          </right>
          <top style="hair">
            <color indexed="64"/>
          </top>
          <bottom style="hair">
            <color indexed="64"/>
          </bottom>
        </border>
      </ndxf>
    </rcc>
    <rcc rId="0" sId="1" dxf="1">
      <nc r="B122">
        <v>15</v>
      </nc>
      <ndxf>
        <alignment horizontal="center" vertical="center" readingOrder="0"/>
        <border outline="0">
          <left style="hair">
            <color indexed="64"/>
          </left>
          <right style="hair">
            <color indexed="64"/>
          </right>
          <top style="hair">
            <color indexed="64"/>
          </top>
          <bottom style="hair">
            <color indexed="64"/>
          </bottom>
        </border>
      </ndxf>
    </rcc>
    <rcc rId="0" sId="1" dxf="1">
      <nc r="C122" t="inlineStr">
        <is>
          <t>がむしゃらに</t>
          <phoneticPr fontId="0"/>
        </is>
      </nc>
      <ndxf>
        <alignment vertical="center" readingOrder="0"/>
        <border outline="0">
          <left style="hair">
            <color indexed="64"/>
          </left>
          <right style="hair">
            <color indexed="64"/>
          </right>
          <top style="hair">
            <color indexed="64"/>
          </top>
          <bottom style="hair">
            <color indexed="64"/>
          </bottom>
        </border>
      </ndxf>
    </rcc>
    <rcc rId="0" sId="1" dxf="1">
      <nc r="D122" t="inlineStr">
        <is>
          <t>A</t>
          <phoneticPr fontId="0"/>
        </is>
      </nc>
      <ndxf>
        <alignment horizontal="center" vertical="center" readingOrder="0"/>
        <border outline="0">
          <left style="hair">
            <color indexed="64"/>
          </left>
          <right style="hair">
            <color indexed="64"/>
          </right>
          <top style="hair">
            <color indexed="64"/>
          </top>
          <bottom style="hair">
            <color indexed="64"/>
          </bottom>
        </border>
      </ndxf>
    </rcc>
    <rcc rId="0" sId="1" dxf="1">
      <nc r="E122" t="inlineStr">
        <is>
          <t>希望と勇気，努力と強い意志</t>
        </is>
      </nc>
      <ndxf>
        <numFmt numFmtId="176" formatCode="0_);\(0\)"/>
        <alignment horizontal="left" vertical="center" wrapText="1" readingOrder="0"/>
        <border outline="0">
          <left style="hair">
            <color indexed="64"/>
          </left>
          <right style="hair">
            <color indexed="64"/>
          </right>
          <top style="hair">
            <color indexed="64"/>
          </top>
          <bottom style="hair">
            <color indexed="64"/>
          </bottom>
        </border>
      </ndxf>
    </rcc>
    <rcc rId="0" sId="1" dxf="1">
      <nc r="F122" t="inlineStr">
        <is>
          <t>やりぬくために</t>
          <phoneticPr fontId="0"/>
        </is>
      </nc>
      <ndxf>
        <alignment vertical="center" wrapText="1" readingOrder="0"/>
        <border outline="0">
          <left style="hair">
            <color indexed="64"/>
          </left>
          <right style="thin">
            <color indexed="64"/>
          </right>
          <top style="hair">
            <color indexed="64"/>
          </top>
          <bottom style="hair">
            <color indexed="64"/>
          </bottom>
        </border>
      </ndxf>
    </rcc>
    <rcc rId="0" sId="1" dxf="1">
      <nc r="G122" t="inlineStr">
        <is>
          <t>物事に精一杯打ち込むことのすばらしさと，それができないことの情けなさに気づき，強い意志をもってやるべきことを粘り強くやり抜こうとする心情を育てる。</t>
          <phoneticPr fontId="0"/>
        </is>
      </nc>
      <ndxf>
        <alignment vertical="center" wrapText="1" shrinkToFit="1" readingOrder="0"/>
        <border outline="0">
          <right style="hair">
            <color indexed="64"/>
          </right>
          <top style="hair">
            <color indexed="64"/>
          </top>
          <bottom style="hair">
            <color indexed="64"/>
          </bottom>
        </border>
      </ndxf>
    </rcc>
    <rcc rId="0" sId="1" dxf="1">
      <nc r="H122" t="inlineStr">
        <is>
          <t>○あなたは，どんな目標に向かって頑張っていますか。
○途中でやめてしまおうと思ったことはありませんか。
○相撲部屋を逃げ出し，知り合いの家に隠れているとき，博之はどんな気持ちでいたでしょう。
◎博之が，がむしゃらに稽古に打ち込むようになったのは，どんなことに気づいたからでしょう。
○何度もけがをして，「もう，魁皇はだめだ。いんたいだ。」と言われても，相撲を取り続けることができたのはなぜでしょう。
○大相撲の歴史に残る勝ち星を挙げたとき，博之はどんな気持ちになっていたでしょう。
○目標に向かって頑張るには，どんな気持ちや考えが大切でしょう。
○今日の学習で学んだことや感じたこと，生かしていきたいことを発表しましょう。</t>
          <phoneticPr fontId="0"/>
        </is>
      </nc>
      <ndxf>
        <fill>
          <patternFill patternType="solid">
            <fgColor indexed="9"/>
            <bgColor indexed="9"/>
          </patternFill>
        </fill>
        <alignment vertical="center" wrapText="1" readingOrder="0"/>
        <border outline="0">
          <left style="hair">
            <color indexed="64"/>
          </left>
          <right style="hair">
            <color indexed="64"/>
          </right>
          <top style="hair">
            <color indexed="64"/>
          </top>
          <bottom style="hair">
            <color indexed="64"/>
          </bottom>
        </border>
      </ndxf>
    </rcc>
    <rcc rId="0" sId="1" dxf="1">
      <nc r="I122" t="inlineStr">
        <is>
          <t>学級活動</t>
          <rPh sb="0" eb="2">
            <t>ガッキュウ</t>
          </rPh>
          <rPh sb="2" eb="4">
            <t>カツドウ</t>
          </rPh>
          <phoneticPr fontId="0"/>
        </is>
      </nc>
      <ndxf>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ndxf>
    </rcc>
    <rcc rId="0" sId="1" dxf="1">
      <nc r="J122" t="inlineStr">
        <is>
          <t>日文</t>
          <rPh sb="0" eb="2">
            <t>ニチブン</t>
          </rPh>
          <phoneticPr fontId="0"/>
        </is>
      </nc>
      <ndxf>
        <font>
          <sz val="9"/>
          <color theme="1"/>
        </font>
        <alignment vertical="center" shrinkToFit="1" readingOrder="0"/>
        <border outline="0">
          <left style="thin">
            <color indexed="64"/>
          </left>
          <right style="thin">
            <color indexed="64"/>
          </right>
          <top style="hair">
            <color indexed="64"/>
          </top>
          <bottom style="hair">
            <color indexed="64"/>
          </bottom>
        </border>
      </ndxf>
    </rcc>
  </rrc>
  <rrc rId="200" sId="2" ref="A8:XFD8" action="deleteRow">
    <rfmt sheetId="2" xfDxf="1" sqref="A8:XFD8" start="0" length="0">
      <dxf>
        <font>
          <sz val="9"/>
        </font>
      </dxf>
    </rfmt>
    <rcc rId="0" sId="2" dxf="1">
      <nc r="A8" t="inlineStr">
        <is>
          <t>4n15</t>
        </is>
      </nc>
      <ndxf>
        <font>
          <b/>
          <sz val="9"/>
          <color rgb="FFFF0000"/>
        </font>
        <alignment horizontal="center" vertical="center" readingOrder="0"/>
        <border outline="0">
          <left style="thin">
            <color indexed="64"/>
          </left>
          <right style="thin">
            <color indexed="64"/>
          </right>
          <top style="thin">
            <color indexed="64"/>
          </top>
          <bottom style="thin">
            <color indexed="64"/>
          </bottom>
        </border>
      </ndxf>
    </rcc>
    <rcc rId="0" sId="2" dxf="1">
      <nc r="B8">
        <f>VLOOKUP($A8,資料データ!$A$3:$X$1008,2,0)&amp;""</f>
      </nc>
      <ndxf>
        <alignment vertical="top" readingOrder="0"/>
        <border outline="0">
          <left style="thin">
            <color indexed="64"/>
          </left>
          <right style="thin">
            <color indexed="64"/>
          </right>
          <top style="thin">
            <color indexed="64"/>
          </top>
          <bottom style="thin">
            <color indexed="64"/>
          </bottom>
        </border>
      </ndxf>
    </rcc>
    <rcc rId="0" sId="2" dxf="1">
      <nc r="C8">
        <f>VLOOKUP($A8,資料データ!$A$3:$X$1008,3,0)&amp;""</f>
      </nc>
      <ndxf>
        <alignment vertical="top" readingOrder="0"/>
        <border outline="0">
          <left style="thin">
            <color indexed="64"/>
          </left>
          <right style="thin">
            <color indexed="64"/>
          </right>
          <top style="thin">
            <color indexed="64"/>
          </top>
          <bottom style="thin">
            <color indexed="64"/>
          </bottom>
        </border>
      </ndxf>
    </rcc>
    <rcc rId="0" sId="2" dxf="1">
      <nc r="D8">
        <f>VLOOKUP($A8,資料データ!$A$3:$X$1008,6,0)&amp;""</f>
      </nc>
      <ndxf>
        <alignment vertical="top" readingOrder="0"/>
        <border outline="0">
          <left style="thin">
            <color indexed="64"/>
          </left>
          <right style="thin">
            <color indexed="64"/>
          </right>
          <top style="thin">
            <color indexed="64"/>
          </top>
          <bottom style="thin">
            <color indexed="64"/>
          </bottom>
        </border>
      </ndxf>
    </rcc>
    <rcc rId="0" sId="2" dxf="1">
      <nc r="E8">
        <f>VLOOKUP($A8,資料データ!$A$3:$X$1008,7,0)&amp;""</f>
      </nc>
      <ndxf>
        <alignment vertical="top" wrapText="1" readingOrder="0"/>
        <border outline="0">
          <left style="thin">
            <color indexed="64"/>
          </left>
          <right style="thin">
            <color indexed="64"/>
          </right>
          <top style="thin">
            <color indexed="64"/>
          </top>
          <bottom style="thin">
            <color indexed="64"/>
          </bottom>
        </border>
      </ndxf>
    </rcc>
    <rcc rId="0" sId="2" dxf="1">
      <nc r="F8">
        <f>VLOOKUP($A8,資料データ!$A$3:$X$1008,8,0)&amp;""</f>
      </nc>
      <ndxf>
        <alignment vertical="top" wrapText="1" readingOrder="0"/>
        <border outline="0">
          <left style="thin">
            <color indexed="64"/>
          </left>
          <right style="thin">
            <color indexed="64"/>
          </right>
          <top style="thin">
            <color indexed="64"/>
          </top>
          <bottom style="thin">
            <color indexed="64"/>
          </bottom>
        </border>
      </ndxf>
    </rcc>
    <rcc rId="0" sId="2" dxf="1">
      <nc r="G8">
        <f>VLOOKUP($A8,資料データ!$A$3:$X$1008,9,0)&amp;""</f>
      </nc>
      <ndxf>
        <alignment vertical="top" wrapText="1" readingOrder="0"/>
        <border outline="0">
          <left style="thin">
            <color indexed="64"/>
          </left>
          <right style="thin">
            <color indexed="64"/>
          </right>
          <top style="thin">
            <color indexed="64"/>
          </top>
          <bottom style="thin">
            <color indexed="64"/>
          </bottom>
        </border>
      </ndxf>
    </rcc>
    <rcc rId="0" sId="2" dxf="1">
      <nc r="H8">
        <f>VLOOKUP($A8,資料データ!$A$3:$X$1008,10,0)&amp;""</f>
      </nc>
      <ndxf>
        <alignment vertical="top" wrapText="1" readingOrder="0"/>
        <border outline="0">
          <left style="thin">
            <color indexed="64"/>
          </left>
          <right style="thin">
            <color indexed="64"/>
          </right>
          <top style="thin">
            <color indexed="64"/>
          </top>
          <bottom style="thin">
            <color indexed="64"/>
          </bottom>
        </border>
      </ndxf>
    </rcc>
  </rr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7" sId="1">
    <nc r="I9" t="inlineStr">
      <is>
        <t xml:space="preserve">学級活動
生活科
</t>
        <rPh sb="0" eb="2">
          <t>ガッキュウ</t>
        </rPh>
        <rPh sb="2" eb="4">
          <t>カツドウ</t>
        </rPh>
        <rPh sb="5" eb="8">
          <t>セイカツカ</t>
        </rPh>
        <phoneticPr fontId="0"/>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8" sId="1">
    <nc r="I6" t="inlineStr">
      <is>
        <t>学級活動
国語科</t>
        <rPh sb="0" eb="2">
          <t>ガッキュウ</t>
        </rPh>
        <rPh sb="2" eb="4">
          <t>カツドウ</t>
        </rPh>
        <rPh sb="5" eb="7">
          <t>コクゴ</t>
        </rPh>
        <rPh sb="7" eb="8">
          <t>カ</t>
        </rPh>
        <phoneticPr fontId="0"/>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9" sId="1">
    <nc r="I163" t="inlineStr">
      <is>
        <t>学校行事，学級活動</t>
        <rPh sb="0" eb="2">
          <t>ガッコウ</t>
        </rPh>
        <rPh sb="2" eb="4">
          <t>ギョウジ</t>
        </rPh>
        <rPh sb="5" eb="7">
          <t>ガッキュウ</t>
        </rPh>
        <rPh sb="7" eb="9">
          <t>カツドウ</t>
        </rPh>
        <phoneticPr fontId="0"/>
      </is>
    </nc>
  </rcc>
  <rcc rId="420" sId="1">
    <oc r="I164" t="inlineStr">
      <is>
        <t>学校行事</t>
        <rPh sb="0" eb="2">
          <t>ガッコウ</t>
        </rPh>
        <rPh sb="2" eb="4">
          <t>ギョウジ</t>
        </rPh>
        <phoneticPr fontId="0"/>
      </is>
    </oc>
    <nc r="I164" t="inlineStr">
      <is>
        <t>国語科，社会科</t>
        <rPh sb="0" eb="2">
          <t>コクゴ</t>
        </rPh>
        <rPh sb="2" eb="3">
          <t>カ</t>
        </rPh>
        <rPh sb="4" eb="7">
          <t>シャカイカ</t>
        </rPh>
        <phoneticPr fontId="0"/>
      </is>
    </nc>
  </rcc>
  <rcc rId="421" sId="1">
    <nc r="I160" t="inlineStr">
      <is>
        <t>国語科，音楽科</t>
        <rPh sb="4" eb="7">
          <t>オンガクカ</t>
        </rPh>
        <phoneticPr fontId="0"/>
      </is>
    </nc>
  </rcc>
  <rcc rId="422" sId="1">
    <oc r="I161" t="inlineStr">
      <is>
        <t>学校行事（避難訓練）</t>
        <rPh sb="0" eb="2">
          <t>ガッコウ</t>
        </rPh>
        <rPh sb="2" eb="4">
          <t>ギョウジ</t>
        </rPh>
        <rPh sb="5" eb="7">
          <t>ヒナン</t>
        </rPh>
        <rPh sb="7" eb="9">
          <t>クンレン</t>
        </rPh>
        <phoneticPr fontId="0"/>
      </is>
    </oc>
    <nc r="I161" t="inlineStr">
      <is>
        <t>学校行事（避難訓練），学級活動</t>
        <rPh sb="0" eb="2">
          <t>ガッコウ</t>
        </rPh>
        <rPh sb="2" eb="4">
          <t>ギョウジ</t>
        </rPh>
        <rPh sb="5" eb="7">
          <t>ヒナン</t>
        </rPh>
        <rPh sb="7" eb="9">
          <t>クンレン</t>
        </rPh>
        <rPh sb="11" eb="13">
          <t>ガッキュウ</t>
        </rPh>
        <rPh sb="13" eb="15">
          <t>カツドウ</t>
        </rPh>
        <phoneticPr fontId="0"/>
      </is>
    </nc>
  </rcc>
  <rcc rId="423" sId="1">
    <nc r="I162" t="inlineStr">
      <is>
        <t>家庭科，社会科，学級活動</t>
        <rPh sb="0" eb="3">
          <t>カテイカ</t>
        </rPh>
        <rPh sb="4" eb="7">
          <t>シャカイカ</t>
        </rPh>
        <rPh sb="8" eb="10">
          <t>ガッキュウ</t>
        </rPh>
        <rPh sb="10" eb="12">
          <t>カツドウ</t>
        </rPh>
        <phoneticPr fontId="0"/>
      </is>
    </nc>
  </rcc>
  <rcc rId="424" sId="1">
    <nc r="I158" t="inlineStr">
      <is>
        <t>学校行事，特別活動（クラブ）</t>
        <rPh sb="0" eb="2">
          <t>ガッコウ</t>
        </rPh>
        <rPh sb="2" eb="4">
          <t>ギョウジ</t>
        </rPh>
        <rPh sb="5" eb="7">
          <t>トクベツ</t>
        </rPh>
        <rPh sb="7" eb="9">
          <t>カツドウ</t>
        </rPh>
        <phoneticPr fontId="0"/>
      </is>
    </nc>
  </rcc>
  <rcc rId="425" sId="1" odxf="1" dxf="1">
    <oc r="C195" t="inlineStr">
      <is>
        <t>命の種を植えたい　－緒方洪庵－</t>
        <phoneticPr fontId="0"/>
      </is>
    </oc>
    <nc r="C195" t="inlineStr">
      <is>
        <t>農業の発展のために（ぐんまの道徳）</t>
        <rPh sb="0" eb="2">
          <t>ノウギョウ</t>
        </rPh>
        <rPh sb="3" eb="5">
          <t>ハッテン</t>
        </rPh>
        <rPh sb="14" eb="16">
          <t>ドウトク</t>
        </rPh>
        <phoneticPr fontId="0"/>
      </is>
    </nc>
    <odxf>
      <font>
        <sz val="9"/>
      </font>
      <border outline="0">
        <left style="hair">
          <color indexed="64"/>
        </left>
        <right style="hair">
          <color indexed="64"/>
        </right>
        <top style="hair">
          <color indexed="64"/>
        </top>
        <bottom style="hair">
          <color indexed="64"/>
        </bottom>
      </border>
    </odxf>
    <ndxf>
      <font>
        <sz val="10"/>
      </font>
      <border outline="0">
        <left style="hair">
          <color indexed="8"/>
        </left>
        <right/>
        <top style="hair">
          <color indexed="8"/>
        </top>
        <bottom/>
      </border>
    </ndxf>
  </rcc>
  <rcc rId="426" sId="1" odxf="1" dxf="1">
    <oc r="D195" t="inlineStr">
      <is>
        <t>D</t>
        <phoneticPr fontId="0"/>
      </is>
    </oc>
    <nc r="D195" t="inlineStr">
      <is>
        <t>A</t>
        <phoneticPr fontId="0"/>
      </is>
    </nc>
    <odxf>
      <font>
        <sz val="9"/>
      </font>
      <border outline="0">
        <left style="hair">
          <color indexed="64"/>
        </left>
        <right style="hair">
          <color indexed="64"/>
        </right>
        <top style="hair">
          <color indexed="64"/>
        </top>
        <bottom style="hair">
          <color indexed="64"/>
        </bottom>
      </border>
    </odxf>
    <ndxf>
      <font>
        <sz val="10"/>
      </font>
      <border outline="0">
        <left style="thin">
          <color indexed="64"/>
        </left>
        <right style="hair">
          <color indexed="8"/>
        </right>
        <top style="hair">
          <color indexed="8"/>
        </top>
        <bottom/>
      </border>
    </ndxf>
  </rcc>
  <rcc rId="427" sId="1" odxf="1" dxf="1" quotePrefix="1">
    <oc r="E195" t="inlineStr">
      <is>
        <t>生命の尊さ</t>
      </is>
    </oc>
    <nc r="E195" t="inlineStr">
      <is>
        <t>希望と勇気，努力と強い意志</t>
      </is>
    </nc>
    <odxf>
      <font>
        <sz val="9"/>
      </font>
      <border outline="0">
        <left style="hair">
          <color indexed="64"/>
        </left>
        <right style="hair">
          <color indexed="64"/>
        </right>
        <top style="hair">
          <color indexed="64"/>
        </top>
        <bottom style="hair">
          <color indexed="64"/>
        </bottom>
      </border>
    </odxf>
    <ndxf>
      <font>
        <sz val="10"/>
      </font>
      <border outline="0">
        <left style="hair">
          <color indexed="8"/>
        </left>
        <right/>
        <top style="hair">
          <color indexed="8"/>
        </top>
        <bottom/>
      </border>
    </ndxf>
  </rcc>
  <rcc rId="428" sId="1" odxf="1" dxf="1">
    <oc r="F195" t="inlineStr">
      <is>
        <t>生命の重み</t>
        <rPh sb="0" eb="2">
          <t>セイメイ</t>
        </rPh>
        <rPh sb="3" eb="4">
          <t>オモ</t>
        </rPh>
        <phoneticPr fontId="0"/>
      </is>
    </oc>
    <nc r="F195" t="inlineStr">
      <is>
        <t>希望に向かって</t>
        <rPh sb="0" eb="2">
          <t>キボウ</t>
        </rPh>
        <rPh sb="3" eb="4">
          <t>ム</t>
        </rPh>
        <phoneticPr fontId="0"/>
      </is>
    </nc>
    <odxf>
      <font>
        <sz val="9"/>
      </font>
      <border outline="0">
        <left style="hair">
          <color indexed="64"/>
        </left>
        <right style="thin">
          <color indexed="64"/>
        </right>
        <top style="hair">
          <color indexed="64"/>
        </top>
        <bottom style="hair">
          <color indexed="64"/>
        </bottom>
      </border>
    </odxf>
    <ndxf>
      <font>
        <sz val="10"/>
      </font>
      <border outline="0">
        <left style="thin">
          <color indexed="8"/>
        </left>
        <right style="thin">
          <color indexed="8"/>
        </right>
        <top style="hair">
          <color indexed="8"/>
        </top>
        <bottom/>
      </border>
    </ndxf>
  </rcc>
  <rcc rId="429" sId="1" odxf="1" dxf="1">
    <oc r="G195" t="inlineStr">
      <is>
        <t>さまざまな苦難を乗り越えて，一人でも多くの命を救おうとした洪庵の尊い姿を通して，生命がかけがえのないものであることを知り，尊重しようとする心情を育てる。</t>
        <phoneticPr fontId="0"/>
      </is>
    </oc>
    <nc r="G195" t="inlineStr">
      <is>
        <t>船津伝次平乃生き方について話し合うことを通して、より高い目標に向かって努力しようとする心情を育てる。</t>
        <rPh sb="0" eb="2">
          <t>フナツ</t>
        </rPh>
        <rPh sb="2" eb="3">
          <t>デン</t>
        </rPh>
        <rPh sb="3" eb="4">
          <t>ジ</t>
        </rPh>
        <rPh sb="4" eb="5">
          <t>ヘイ</t>
        </rPh>
        <rPh sb="5" eb="6">
          <t>ノ</t>
        </rPh>
        <rPh sb="6" eb="7">
          <t>イ</t>
        </rPh>
        <rPh sb="8" eb="9">
          <t>カタ</t>
        </rPh>
        <rPh sb="13" eb="14">
          <t>ハナ</t>
        </rPh>
        <rPh sb="15" eb="16">
          <t>ア</t>
        </rPh>
        <rPh sb="20" eb="21">
          <t>トオ</t>
        </rPh>
        <rPh sb="26" eb="27">
          <t>タカ</t>
        </rPh>
        <rPh sb="28" eb="30">
          <t>モクヒョウ</t>
        </rPh>
        <rPh sb="31" eb="32">
          <t>ム</t>
        </rPh>
        <rPh sb="35" eb="37">
          <t>ドリョク</t>
        </rPh>
        <rPh sb="43" eb="45">
          <t>シンジョウ</t>
        </rPh>
        <rPh sb="46" eb="47">
          <t>ソダ</t>
        </rPh>
        <phoneticPr fontId="0"/>
      </is>
    </nc>
    <odxf>
      <font>
        <sz val="9"/>
      </font>
      <fill>
        <patternFill patternType="none">
          <fgColor indexed="64"/>
          <bgColor indexed="65"/>
        </patternFill>
      </fill>
      <border outline="0">
        <left/>
        <right style="hair">
          <color indexed="64"/>
        </right>
        <top style="hair">
          <color indexed="64"/>
        </top>
      </border>
    </odxf>
    <ndxf>
      <font>
        <sz val="10"/>
      </font>
      <fill>
        <patternFill patternType="solid">
          <fgColor indexed="9"/>
          <bgColor indexed="9"/>
        </patternFill>
      </fill>
      <border outline="0">
        <left style="thin">
          <color indexed="8"/>
        </left>
        <right style="thin">
          <color indexed="64"/>
        </right>
        <top style="hair">
          <color indexed="8"/>
        </top>
      </border>
    </ndxf>
  </rcc>
  <rcc rId="430" sId="1" odxf="1" dxf="1">
    <oc r="H195" t="inlineStr">
      <is>
        <t>○命の大切さをどんなときに感じますか。
○洪庵が京都の医師に，畳に額をすりつけるようにしてお願いをしていたとき，どんな気持ちだったでしょう。
○つらい日々が続いても，諦めず訴え続けた洪庵が大切にした思いとは何でしょう。
◎種痘を受ける人や種痘の技術を習いたいという医師が大勢訪れるようになったとき，洪庵はどんなことを思ったでしょう。
○命の大切さについて，この学習で感じたこと，考えさせられたことをまとめてみましょう。
○生命尊重に関する教師の体験を話す。</t>
        <phoneticPr fontId="0"/>
      </is>
    </oc>
    <nc r="H195" t="inlineStr">
      <is>
        <t>○静岡県で行われている「石垣式いちご栽培」について、どんな感想をもちましたか。
○太陽の熱であたためられた石を手にして、「これだ。」とうなずいた伝次平はどんなことを考えていたでしょう。
○西洋式の新しい農法よりも人の力で丁寧に耕し、手間をかけて収穫を増やしていくのが日本の農業だと考えた伝次平にはどんな思いがあったでしょう。
◎伝次平はどんな思いで全国を回り続けたのでしょう。
○高い目標に向かって続けて頑張った経験を話し合いましょう。
○学習を振り返って感じたことや考えたことを書きましょう。</t>
        <rPh sb="1" eb="4">
          <t>シズオカケン</t>
        </rPh>
        <rPh sb="5" eb="6">
          <t>オコナ</t>
        </rPh>
        <rPh sb="12" eb="14">
          <t>イシガキ</t>
        </rPh>
        <rPh sb="14" eb="15">
          <t>シキ</t>
        </rPh>
        <rPh sb="18" eb="20">
          <t>サイバイ</t>
        </rPh>
        <rPh sb="29" eb="31">
          <t>カンソウ</t>
        </rPh>
        <rPh sb="41" eb="43">
          <t>タイヨウ</t>
        </rPh>
        <rPh sb="44" eb="45">
          <t>ネツ</t>
        </rPh>
        <rPh sb="53" eb="54">
          <t>イシ</t>
        </rPh>
        <rPh sb="55" eb="56">
          <t>テ</t>
        </rPh>
        <rPh sb="72" eb="73">
          <t>デン</t>
        </rPh>
        <rPh sb="73" eb="74">
          <t>ジ</t>
        </rPh>
        <rPh sb="74" eb="75">
          <t>ヘイ</t>
        </rPh>
        <rPh sb="82" eb="83">
          <t>カンガ</t>
        </rPh>
        <rPh sb="94" eb="97">
          <t>セイヨウシキ</t>
        </rPh>
        <rPh sb="98" eb="99">
          <t>アタラ</t>
        </rPh>
        <rPh sb="101" eb="103">
          <t>ノウホウ</t>
        </rPh>
        <rPh sb="106" eb="107">
          <t>ヒト</t>
        </rPh>
        <rPh sb="108" eb="109">
          <t>チカラ</t>
        </rPh>
        <rPh sb="110" eb="112">
          <t>テイネイ</t>
        </rPh>
        <rPh sb="113" eb="114">
          <t>タガヤ</t>
        </rPh>
        <rPh sb="116" eb="118">
          <t>テマ</t>
        </rPh>
        <rPh sb="122" eb="124">
          <t>シュウカク</t>
        </rPh>
        <rPh sb="125" eb="126">
          <t>フ</t>
        </rPh>
        <rPh sb="133" eb="135">
          <t>ニホン</t>
        </rPh>
        <rPh sb="136" eb="138">
          <t>ノウギョウ</t>
        </rPh>
        <rPh sb="140" eb="141">
          <t>カンガ</t>
        </rPh>
        <rPh sb="143" eb="144">
          <t>デン</t>
        </rPh>
        <rPh sb="144" eb="145">
          <t>ジ</t>
        </rPh>
        <rPh sb="145" eb="146">
          <t>ヘイ</t>
        </rPh>
        <rPh sb="151" eb="152">
          <t>オモ</t>
        </rPh>
        <rPh sb="164" eb="166">
          <t>デンジ</t>
        </rPh>
        <rPh sb="166" eb="167">
          <t>ヘイ</t>
        </rPh>
        <rPh sb="171" eb="172">
          <t>オモ</t>
        </rPh>
        <rPh sb="174" eb="176">
          <t>ゼンコク</t>
        </rPh>
        <rPh sb="177" eb="178">
          <t>マワ</t>
        </rPh>
        <rPh sb="179" eb="180">
          <t>ツヅ</t>
        </rPh>
        <rPh sb="190" eb="191">
          <t>タカ</t>
        </rPh>
        <rPh sb="192" eb="194">
          <t>モクヒョウ</t>
        </rPh>
        <rPh sb="195" eb="196">
          <t>ム</t>
        </rPh>
        <rPh sb="199" eb="200">
          <t>ツヅ</t>
        </rPh>
        <rPh sb="202" eb="204">
          <t>ガンバ</t>
        </rPh>
        <rPh sb="206" eb="208">
          <t>ケイケン</t>
        </rPh>
        <rPh sb="209" eb="210">
          <t>ハナ</t>
        </rPh>
        <rPh sb="211" eb="212">
          <t>ア</t>
        </rPh>
        <rPh sb="220" eb="222">
          <t>ガクシュウ</t>
        </rPh>
        <rPh sb="223" eb="224">
          <t>フ</t>
        </rPh>
        <rPh sb="225" eb="226">
          <t>カエ</t>
        </rPh>
        <rPh sb="228" eb="229">
          <t>カン</t>
        </rPh>
        <rPh sb="234" eb="235">
          <t>カンガ</t>
        </rPh>
        <rPh sb="240" eb="241">
          <t>カ</t>
        </rPh>
        <phoneticPr fontId="0"/>
      </is>
    </nc>
    <odxf>
      <font>
        <sz val="9"/>
      </font>
      <fill>
        <patternFill patternType="solid">
          <fgColor indexed="9"/>
          <bgColor indexed="9"/>
        </patternFill>
      </fill>
      <border outline="0">
        <left style="hair">
          <color indexed="64"/>
        </left>
        <right style="hair">
          <color indexed="64"/>
        </right>
        <bottom style="hair">
          <color indexed="64"/>
        </bottom>
      </border>
    </odxf>
    <ndxf>
      <font>
        <sz val="10"/>
      </font>
      <fill>
        <patternFill patternType="none">
          <fgColor indexed="64"/>
          <bgColor indexed="65"/>
        </patternFill>
      </fill>
      <border outline="0">
        <left style="thin">
          <color indexed="64"/>
        </left>
        <right style="thin">
          <color indexed="64"/>
        </right>
        <bottom/>
      </border>
    </ndxf>
  </rcc>
  <rfmt sheetId="1" sqref="I195" start="0" length="0">
    <dxf>
      <font>
        <sz val="10"/>
      </font>
      <fill>
        <patternFill patternType="none">
          <fgColor indexed="64"/>
          <bgColor indexed="65"/>
        </patternFill>
      </fill>
      <border outline="0">
        <left style="thin">
          <color indexed="64"/>
        </left>
      </border>
    </dxf>
  </rfmt>
  <rfmt sheetId="1" sqref="F195" start="0" length="0">
    <dxf>
      <border>
        <left style="hair">
          <color indexed="64"/>
        </left>
        <right style="thin">
          <color indexed="8"/>
        </right>
        <top style="hair">
          <color indexed="64"/>
        </top>
        <bottom style="hair">
          <color indexed="64"/>
        </bottom>
      </border>
    </dxf>
  </rfmt>
  <rfmt sheetId="1" sqref="H195" start="0" length="0">
    <dxf>
      <border>
        <left style="hair">
          <color indexed="64"/>
        </left>
        <right style="thin">
          <color indexed="64"/>
        </right>
        <top style="hair">
          <color indexed="64"/>
        </top>
        <bottom style="hair">
          <color indexed="64"/>
        </bottom>
      </border>
    </dxf>
  </rfmt>
  <rfmt sheetId="1" sqref="I195" start="0" length="0">
    <dxf>
      <border>
        <left style="hair">
          <color indexed="64"/>
        </left>
        <right style="thin">
          <color indexed="64"/>
        </right>
        <top style="hair">
          <color indexed="64"/>
        </top>
        <bottom style="hair">
          <color indexed="64"/>
        </bottom>
      </border>
    </dxf>
  </rfmt>
  <rcc rId="431" sId="1">
    <oc r="I195" t="inlineStr">
      <is>
        <t>体育科（保健：病気の予防）</t>
        <rPh sb="0" eb="2">
          <t>タイイク</t>
        </rPh>
        <rPh sb="2" eb="3">
          <t>カ</t>
        </rPh>
        <rPh sb="7" eb="9">
          <t>ビョウキ</t>
        </rPh>
        <rPh sb="10" eb="12">
          <t>ヨボウ</t>
        </rPh>
        <phoneticPr fontId="0"/>
      </is>
    </oc>
    <nc r="I195" t="inlineStr">
      <is>
        <t>国語，体育，学級活動</t>
        <rPh sb="0" eb="2">
          <t>コクゴ</t>
        </rPh>
        <rPh sb="3" eb="5">
          <t>タイイク</t>
        </rPh>
        <rPh sb="6" eb="8">
          <t>ガッキュウ</t>
        </rPh>
        <rPh sb="8" eb="10">
          <t>カツドウ</t>
        </rPh>
        <phoneticPr fontId="0"/>
      </is>
    </nc>
  </rcc>
  <rrc rId="432" sId="1" ref="A157:XFD157" action="deleteRow">
    <rfmt sheetId="1" xfDxf="1" sqref="A157:XFD157" start="0" length="0">
      <dxf>
        <font>
          <sz val="9"/>
        </font>
      </dxf>
    </rfmt>
    <rcc rId="0" sId="1" dxf="1">
      <nc r="A157" t="inlineStr">
        <is>
          <t>群馬道徳</t>
          <rPh sb="0" eb="2">
            <t>グンマ</t>
          </rPh>
          <rPh sb="2" eb="4">
            <t>ドウトク</t>
          </rPh>
          <phoneticPr fontId="0"/>
        </is>
      </nc>
      <ndxf>
        <font>
          <b/>
          <sz val="9"/>
          <color rgb="FFFF0000"/>
        </font>
        <alignment horizontal="center" vertical="center" readingOrder="0"/>
        <border outline="0">
          <left style="thin">
            <color indexed="64"/>
          </left>
          <right style="hair">
            <color indexed="64"/>
          </right>
          <top style="hair">
            <color indexed="64"/>
          </top>
          <bottom style="hair">
            <color indexed="64"/>
          </bottom>
        </border>
      </ndxf>
    </rcc>
    <rcc rId="0" sId="1" dxf="1" numFmtId="30">
      <nc r="B157">
        <v>16</v>
      </nc>
      <ndxf>
        <font>
          <sz val="10"/>
        </font>
        <numFmt numFmtId="30" formatCode="@"/>
        <alignment horizontal="center" vertical="center" readingOrder="0"/>
        <border outline="0">
          <right style="hair">
            <color indexed="64"/>
          </right>
          <top style="hair">
            <color indexed="64"/>
          </top>
          <bottom style="hair">
            <color indexed="64"/>
          </bottom>
        </border>
      </ndxf>
    </rcc>
    <rcc rId="0" sId="1" dxf="1">
      <nc r="C157" t="inlineStr">
        <is>
          <t>農業の発展のために（ぐんまの道徳）</t>
          <rPh sb="0" eb="2">
            <t>ノウギョウ</t>
          </rPh>
          <rPh sb="3" eb="5">
            <t>ハッテン</t>
          </rPh>
          <rPh sb="14" eb="16">
            <t>ドウトク</t>
          </rPh>
          <phoneticPr fontId="0"/>
        </is>
      </nc>
      <ndxf>
        <font>
          <sz val="10"/>
        </font>
        <alignment vertical="center" wrapText="1" readingOrder="0"/>
        <border outline="0">
          <left style="hair">
            <color indexed="8"/>
          </left>
          <top style="hair">
            <color indexed="8"/>
          </top>
        </border>
      </ndxf>
    </rcc>
    <rcc rId="0" sId="1" dxf="1">
      <nc r="D157" t="inlineStr">
        <is>
          <t>A</t>
          <phoneticPr fontId="0"/>
        </is>
      </nc>
      <ndxf>
        <font>
          <sz val="10"/>
        </font>
        <alignment horizontal="center" vertical="center" readingOrder="0"/>
        <border outline="0">
          <left style="thin">
            <color indexed="64"/>
          </left>
          <right style="hair">
            <color indexed="8"/>
          </right>
          <top style="hair">
            <color indexed="8"/>
          </top>
        </border>
      </ndxf>
    </rcc>
    <rcc rId="0" sId="1" dxf="1" quotePrefix="1">
      <nc r="E157" t="inlineStr">
        <is>
          <t>希望と勇気，努力と強い意志</t>
        </is>
      </nc>
      <ndxf>
        <font>
          <sz val="10"/>
        </font>
        <numFmt numFmtId="176" formatCode="0_);\(0\)"/>
        <alignment horizontal="left" vertical="center" wrapText="1" readingOrder="0"/>
        <border outline="0">
          <left style="hair">
            <color indexed="8"/>
          </left>
          <top style="hair">
            <color indexed="8"/>
          </top>
        </border>
      </ndxf>
    </rcc>
    <rcc rId="0" sId="1" dxf="1">
      <nc r="F157" t="inlineStr">
        <is>
          <t>希望に向かって</t>
          <rPh sb="0" eb="2">
            <t>キボウ</t>
          </rPh>
          <rPh sb="3" eb="4">
            <t>ム</t>
          </rPh>
          <phoneticPr fontId="0"/>
        </is>
      </nc>
      <ndxf>
        <font>
          <sz val="10"/>
        </font>
        <numFmt numFmtId="176" formatCode="0_);\(0\)"/>
        <alignment horizontal="left" vertical="center" wrapText="1" readingOrder="0"/>
        <border outline="0">
          <left style="thin">
            <color indexed="8"/>
          </left>
          <right style="thin">
            <color indexed="8"/>
          </right>
          <top style="hair">
            <color indexed="8"/>
          </top>
        </border>
      </ndxf>
    </rcc>
    <rcc rId="0" sId="1" dxf="1">
      <nc r="G157" t="inlineStr">
        <is>
          <t>船津伝次平乃生き方について話し合うことを通して、より高い目標に向かって努力しようとする心情を育てる。</t>
          <rPh sb="0" eb="2">
            <t>フナツ</t>
          </rPh>
          <rPh sb="2" eb="3">
            <t>デン</t>
          </rPh>
          <rPh sb="3" eb="4">
            <t>ジ</t>
          </rPh>
          <rPh sb="4" eb="5">
            <t>ヘイ</t>
          </rPh>
          <rPh sb="5" eb="6">
            <t>ノ</t>
          </rPh>
          <rPh sb="6" eb="7">
            <t>イ</t>
          </rPh>
          <rPh sb="8" eb="9">
            <t>カタ</t>
          </rPh>
          <rPh sb="13" eb="14">
            <t>ハナ</t>
          </rPh>
          <rPh sb="15" eb="16">
            <t>ア</t>
          </rPh>
          <rPh sb="20" eb="21">
            <t>トオ</t>
          </rPh>
          <rPh sb="26" eb="27">
            <t>タカ</t>
          </rPh>
          <rPh sb="28" eb="30">
            <t>モクヒョウ</t>
          </rPh>
          <rPh sb="31" eb="32">
            <t>ム</t>
          </rPh>
          <rPh sb="35" eb="37">
            <t>ドリョク</t>
          </rPh>
          <rPh sb="43" eb="45">
            <t>シンジョウ</t>
          </rPh>
          <rPh sb="46" eb="47">
            <t>ソダ</t>
          </rPh>
          <phoneticPr fontId="0"/>
        </is>
      </nc>
      <ndxf>
        <font>
          <sz val="10"/>
        </font>
        <fill>
          <patternFill patternType="solid">
            <fgColor indexed="9"/>
            <bgColor indexed="9"/>
          </patternFill>
        </fill>
        <alignment vertical="center" wrapText="1" shrinkToFit="1" readingOrder="0"/>
        <border outline="0">
          <left style="thin">
            <color indexed="8"/>
          </left>
          <right style="thin">
            <color indexed="64"/>
          </right>
          <top style="hair">
            <color indexed="8"/>
          </top>
          <bottom style="hair">
            <color indexed="64"/>
          </bottom>
        </border>
      </ndxf>
    </rcc>
    <rcc rId="0" sId="1" dxf="1">
      <nc r="H157" t="inlineStr">
        <is>
          <t>○静岡県で行われている「石垣式いちご栽培」について、どんな感想をもちましたか。
○太陽の熱であたためられた石を手にして、「これだ。」とうなずいた伝次平はどんなことを考えていたでしょう。
○西洋式の新しい農法よりも人の力で丁寧に耕し、手間をかけて収穫を増やしていくのが日本の農業だと考えた伝次平にはどんな思いがあったでしょう。
◎伝次平はどんな思いで全国を回り続けたのでしょう。
○高い目標に向かって続けて頑張った経験を話し合いましょう。
○学習を振り返って感じたことや考えたことを書きましょう。</t>
          <rPh sb="1" eb="4">
            <t>シズオカケン</t>
          </rPh>
          <rPh sb="5" eb="6">
            <t>オコナ</t>
          </rPh>
          <rPh sb="12" eb="14">
            <t>イシガキ</t>
          </rPh>
          <rPh sb="14" eb="15">
            <t>シキ</t>
          </rPh>
          <rPh sb="18" eb="20">
            <t>サイバイ</t>
          </rPh>
          <rPh sb="29" eb="31">
            <t>カンソウ</t>
          </rPh>
          <rPh sb="41" eb="43">
            <t>タイヨウ</t>
          </rPh>
          <rPh sb="44" eb="45">
            <t>ネツ</t>
          </rPh>
          <rPh sb="53" eb="54">
            <t>イシ</t>
          </rPh>
          <rPh sb="55" eb="56">
            <t>テ</t>
          </rPh>
          <rPh sb="72" eb="73">
            <t>デン</t>
          </rPh>
          <rPh sb="73" eb="74">
            <t>ジ</t>
          </rPh>
          <rPh sb="74" eb="75">
            <t>ヘイ</t>
          </rPh>
          <rPh sb="82" eb="83">
            <t>カンガ</t>
          </rPh>
          <rPh sb="94" eb="97">
            <t>セイヨウシキ</t>
          </rPh>
          <rPh sb="98" eb="99">
            <t>アタラ</t>
          </rPh>
          <rPh sb="101" eb="103">
            <t>ノウホウ</t>
          </rPh>
          <rPh sb="106" eb="107">
            <t>ヒト</t>
          </rPh>
          <rPh sb="108" eb="109">
            <t>チカラ</t>
          </rPh>
          <rPh sb="110" eb="112">
            <t>テイネイ</t>
          </rPh>
          <rPh sb="113" eb="114">
            <t>タガヤ</t>
          </rPh>
          <rPh sb="116" eb="118">
            <t>テマ</t>
          </rPh>
          <rPh sb="122" eb="124">
            <t>シュウカク</t>
          </rPh>
          <rPh sb="125" eb="126">
            <t>フ</t>
          </rPh>
          <rPh sb="133" eb="135">
            <t>ニホン</t>
          </rPh>
          <rPh sb="136" eb="138">
            <t>ノウギョウ</t>
          </rPh>
          <rPh sb="140" eb="141">
            <t>カンガ</t>
          </rPh>
          <rPh sb="143" eb="144">
            <t>デン</t>
          </rPh>
          <rPh sb="144" eb="145">
            <t>ジ</t>
          </rPh>
          <rPh sb="145" eb="146">
            <t>ヘイ</t>
          </rPh>
          <rPh sb="151" eb="152">
            <t>オモ</t>
          </rPh>
          <rPh sb="164" eb="166">
            <t>デンジ</t>
          </rPh>
          <rPh sb="166" eb="167">
            <t>ヘイ</t>
          </rPh>
          <rPh sb="171" eb="172">
            <t>オモ</t>
          </rPh>
          <rPh sb="174" eb="176">
            <t>ゼンコク</t>
          </rPh>
          <rPh sb="177" eb="178">
            <t>マワ</t>
          </rPh>
          <rPh sb="179" eb="180">
            <t>ツヅ</t>
          </rPh>
          <rPh sb="190" eb="191">
            <t>タカ</t>
          </rPh>
          <rPh sb="192" eb="194">
            <t>モクヒョウ</t>
          </rPh>
          <rPh sb="195" eb="196">
            <t>ム</t>
          </rPh>
          <rPh sb="199" eb="200">
            <t>ツヅ</t>
          </rPh>
          <rPh sb="202" eb="204">
            <t>ガンバ</t>
          </rPh>
          <rPh sb="206" eb="208">
            <t>ケイケン</t>
          </rPh>
          <rPh sb="209" eb="210">
            <t>ハナ</t>
          </rPh>
          <rPh sb="211" eb="212">
            <t>ア</t>
          </rPh>
          <rPh sb="220" eb="222">
            <t>ガクシュウ</t>
          </rPh>
          <rPh sb="223" eb="224">
            <t>フ</t>
          </rPh>
          <rPh sb="225" eb="226">
            <t>カエ</t>
          </rPh>
          <rPh sb="228" eb="229">
            <t>カン</t>
          </rPh>
          <rPh sb="234" eb="235">
            <t>カンガ</t>
          </rPh>
          <rPh sb="240" eb="241">
            <t>カ</t>
          </rPh>
          <phoneticPr fontId="0"/>
        </is>
      </nc>
      <ndxf>
        <font>
          <sz val="10"/>
        </font>
        <alignment vertical="center" wrapText="1" readingOrder="0"/>
        <border outline="0">
          <left style="thin">
            <color indexed="64"/>
          </left>
          <right style="thin">
            <color indexed="64"/>
          </right>
          <top style="hair">
            <color indexed="64"/>
          </top>
        </border>
      </ndxf>
    </rcc>
    <rcc rId="0" sId="1" dxf="1">
      <nc r="I157" t="inlineStr">
        <is>
          <t>なかよし集会（上毛かるた）
国語・社会・音楽・体育</t>
          <rPh sb="4" eb="6">
            <t>シュウカイ</t>
          </rPh>
          <rPh sb="7" eb="9">
            <t>ジョウモウ</t>
          </rPh>
          <rPh sb="14" eb="16">
            <t>コクゴ</t>
          </rPh>
          <rPh sb="17" eb="19">
            <t>シャカイ</t>
          </rPh>
          <rPh sb="20" eb="22">
            <t>オンガク</t>
          </rPh>
          <rPh sb="23" eb="25">
            <t>タイイク</t>
          </rPh>
          <phoneticPr fontId="0"/>
        </is>
      </nc>
      <ndxf>
        <font>
          <sz val="10"/>
        </font>
        <alignment vertical="center" wrapText="1" readingOrder="0"/>
        <border outline="0">
          <left style="thin">
            <color indexed="64"/>
          </left>
          <right style="thin">
            <color indexed="64"/>
          </right>
          <top style="hair">
            <color indexed="64"/>
          </top>
          <bottom style="hair">
            <color indexed="64"/>
          </bottom>
        </border>
      </ndxf>
    </rcc>
    <rfmt sheetId="1" sqref="J157" start="0" length="0">
      <dxf>
        <font>
          <sz val="9"/>
          <color theme="1"/>
        </font>
        <alignment vertical="center" shrinkToFit="1" readingOrder="0"/>
        <border outline="0">
          <left style="thin">
            <color indexed="64"/>
          </left>
          <right style="thin">
            <color indexed="64"/>
          </right>
          <top style="hair">
            <color indexed="64"/>
          </top>
          <bottom style="hair">
            <color indexed="64"/>
          </bottom>
        </border>
      </dxf>
    </rfmt>
  </rrc>
  <rcc rId="433" sId="1">
    <oc r="J48" t="inlineStr">
      <is>
        <t>中塩絵美</t>
      </is>
    </oc>
    <nc r="J48"/>
  </rcc>
  <rcc rId="434" sId="1">
    <oc r="J148" t="inlineStr">
      <is>
        <t>日文</t>
        <rPh sb="0" eb="2">
          <t>ニチブン</t>
        </rPh>
        <phoneticPr fontId="0"/>
      </is>
    </oc>
    <nc r="J148" t="inlineStr">
      <is>
        <t>ぐんまの道徳</t>
        <rPh sb="4" eb="6">
          <t>ドウトク</t>
        </rPh>
        <phoneticPr fontId="0"/>
      </is>
    </nc>
  </rcc>
  <rrc rId="435" sId="2" ref="A10:XFD10" action="insertRow"/>
  <rcc rId="436" sId="2" odxf="1" dxf="1">
    <nc r="A10" t="inlineStr">
      <is>
        <t>5n53</t>
      </is>
    </nc>
    <odxf>
      <border outline="0">
        <right style="thin">
          <color indexed="64"/>
        </right>
        <top style="thin">
          <color indexed="64"/>
        </top>
        <bottom style="thin">
          <color indexed="64"/>
        </bottom>
      </border>
    </odxf>
    <ndxf>
      <border outline="0">
        <right style="hair">
          <color indexed="64"/>
        </right>
        <top style="hair">
          <color indexed="64"/>
        </top>
        <bottom style="hair">
          <color indexed="64"/>
        </bottom>
      </border>
    </ndxf>
  </rcc>
  <rcc rId="437" sId="2" odxf="1" dxf="1">
    <nc r="B10" t="inlineStr">
      <is>
        <t>53</t>
        <phoneticPr fontId="0"/>
      </is>
    </nc>
    <odxf>
      <numFmt numFmtId="0" formatCode="General"/>
      <alignment horizontal="general" vertical="top" readingOrder="0"/>
      <border outline="0">
        <left style="thin">
          <color indexed="64"/>
        </left>
        <right style="thin">
          <color indexed="64"/>
        </right>
        <top style="thin">
          <color indexed="64"/>
        </top>
        <bottom style="thin">
          <color indexed="64"/>
        </bottom>
      </border>
    </odxf>
    <ndxf>
      <numFmt numFmtId="30" formatCode="@"/>
      <alignment horizontal="center" vertical="center" readingOrder="0"/>
      <border outline="0">
        <left style="hair">
          <color indexed="64"/>
        </left>
        <right style="hair">
          <color indexed="64"/>
        </right>
        <top style="hair">
          <color indexed="64"/>
        </top>
        <bottom style="hair">
          <color indexed="64"/>
        </bottom>
      </border>
    </ndxf>
  </rcc>
  <rcc rId="438" sId="2" odxf="1" dxf="1">
    <nc r="C10" t="inlineStr">
      <is>
        <t>農業の発展のために（ぐんまの道徳）</t>
        <rPh sb="0" eb="2">
          <t>ノウギョウ</t>
        </rPh>
        <rPh sb="3" eb="5">
          <t>ハッテン</t>
        </rPh>
        <rPh sb="14" eb="16">
          <t>ドウトク</t>
        </rPh>
        <phoneticPr fontId="0"/>
      </is>
    </nc>
    <odxf>
      <font>
        <sz val="9"/>
      </font>
      <alignment vertical="top" wrapText="0" readingOrder="0"/>
      <border outline="0">
        <left style="thin">
          <color indexed="64"/>
        </left>
        <right style="thin">
          <color indexed="64"/>
        </right>
        <top style="thin">
          <color indexed="64"/>
        </top>
        <bottom style="thin">
          <color indexed="64"/>
        </bottom>
      </border>
    </odxf>
    <ndxf>
      <font>
        <sz val="10"/>
      </font>
      <alignment vertical="center" wrapText="1" readingOrder="0"/>
      <border outline="0">
        <left style="hair">
          <color indexed="8"/>
        </left>
        <right/>
        <top style="hair">
          <color indexed="8"/>
        </top>
        <bottom/>
      </border>
    </ndxf>
  </rcc>
  <rfmt sheetId="2" sqref="D10" start="0" length="0">
    <dxf>
      <font>
        <sz val="10"/>
      </font>
      <alignment horizontal="center" vertical="center" readingOrder="0"/>
      <border outline="0">
        <right style="hair">
          <color indexed="8"/>
        </right>
        <top style="hair">
          <color indexed="8"/>
        </top>
        <bottom/>
      </border>
    </dxf>
  </rfmt>
  <rfmt sheetId="2" sqref="E10" start="0" length="0">
    <dxf>
      <font>
        <sz val="10"/>
      </font>
      <numFmt numFmtId="176" formatCode="0_);\(0\)"/>
      <alignment horizontal="left" vertical="center" readingOrder="0"/>
      <border outline="0">
        <left style="hair">
          <color indexed="8"/>
        </left>
        <right/>
        <top style="hair">
          <color indexed="8"/>
        </top>
        <bottom/>
      </border>
    </dxf>
  </rfmt>
  <rfmt sheetId="2" sqref="F10" start="0" length="0">
    <dxf>
      <font>
        <sz val="10"/>
      </font>
      <numFmt numFmtId="176" formatCode="0_);\(0\)"/>
      <alignment horizontal="left" vertical="center" readingOrder="0"/>
      <border outline="0">
        <left style="hair">
          <color indexed="64"/>
        </left>
        <right style="thin">
          <color indexed="8"/>
        </right>
        <top style="hair">
          <color indexed="64"/>
        </top>
        <bottom style="hair">
          <color indexed="64"/>
        </bottom>
      </border>
    </dxf>
  </rfmt>
  <rfmt sheetId="2" sqref="G10" start="0" length="0">
    <dxf>
      <font>
        <sz val="10"/>
      </font>
      <fill>
        <patternFill patternType="solid">
          <fgColor indexed="9"/>
          <bgColor indexed="9"/>
        </patternFill>
      </fill>
      <alignment vertical="center" shrinkToFit="1" readingOrder="0"/>
      <border outline="0">
        <left style="thin">
          <color indexed="8"/>
        </left>
        <right/>
        <top style="hair">
          <color indexed="8"/>
        </top>
        <bottom style="hair">
          <color indexed="64"/>
        </bottom>
      </border>
    </dxf>
  </rfmt>
  <rfmt sheetId="2" sqref="H10" start="0" length="0">
    <dxf>
      <font>
        <sz val="10"/>
      </font>
      <alignment vertical="center" wrapText="1" readingOrder="0"/>
      <border outline="0">
        <left style="hair">
          <color indexed="64"/>
        </left>
        <top style="hair">
          <color indexed="64"/>
        </top>
        <bottom style="hair">
          <color indexed="64"/>
        </bottom>
      </border>
    </dxf>
  </rfmt>
  <rfmt sheetId="2" sqref="I10" start="0" length="0">
    <dxf>
      <font>
        <sz val="10"/>
      </font>
      <alignment vertical="center" wrapText="1" readingOrder="0"/>
      <border outline="0">
        <left style="hair">
          <color indexed="64"/>
        </left>
        <right style="thin">
          <color indexed="64"/>
        </right>
        <top style="hair">
          <color indexed="64"/>
        </top>
        <bottom style="hair">
          <color indexed="64"/>
        </bottom>
      </border>
    </dxf>
  </rfmt>
  <rfmt sheetId="2" sqref="J10" start="0" length="0">
    <dxf>
      <font>
        <sz val="9"/>
        <color theme="1"/>
      </font>
      <alignment vertical="center" shrinkToFit="1" readingOrder="0"/>
      <border outline="0">
        <left style="thin">
          <color indexed="64"/>
        </left>
        <right style="thin">
          <color indexed="64"/>
        </right>
        <top style="hair">
          <color indexed="64"/>
        </top>
        <bottom style="hair">
          <color indexed="64"/>
        </bottom>
      </border>
    </dxf>
  </rfmt>
  <rcc rId="439" sId="2" odxf="1" dxf="1">
    <nc r="D10" t="inlineStr">
      <is>
        <t>希望に向かって</t>
        <rPh sb="0" eb="2">
          <t>キボウ</t>
        </rPh>
        <rPh sb="3" eb="4">
          <t>ム</t>
        </rPh>
        <phoneticPr fontId="0"/>
      </is>
    </nc>
    <ndxf>
      <numFmt numFmtId="176" formatCode="0_);\(0\)"/>
      <alignment horizontal="left" wrapText="1" readingOrder="0"/>
      <border outline="0">
        <left style="hair">
          <color indexed="64"/>
        </left>
        <right style="thin">
          <color indexed="8"/>
        </right>
        <top style="hair">
          <color indexed="64"/>
        </top>
        <bottom style="hair">
          <color indexed="64"/>
        </bottom>
      </border>
    </ndxf>
  </rcc>
  <rcc rId="440" sId="2" odxf="1" dxf="1">
    <nc r="E10" t="inlineStr">
      <is>
        <t>船津伝次平乃生き方について話し合うことを通して、より高い目標に向かって努力しようとする心情を育てる。</t>
        <rPh sb="0" eb="2">
          <t>フナツ</t>
        </rPh>
        <rPh sb="2" eb="3">
          <t>デン</t>
        </rPh>
        <rPh sb="3" eb="4">
          <t>ジ</t>
        </rPh>
        <rPh sb="4" eb="5">
          <t>ヘイ</t>
        </rPh>
        <rPh sb="5" eb="6">
          <t>ノ</t>
        </rPh>
        <rPh sb="6" eb="7">
          <t>イ</t>
        </rPh>
        <rPh sb="8" eb="9">
          <t>カタ</t>
        </rPh>
        <rPh sb="13" eb="14">
          <t>ハナ</t>
        </rPh>
        <rPh sb="15" eb="16">
          <t>ア</t>
        </rPh>
        <rPh sb="20" eb="21">
          <t>トオ</t>
        </rPh>
        <rPh sb="26" eb="27">
          <t>タカ</t>
        </rPh>
        <rPh sb="28" eb="30">
          <t>モクヒョウ</t>
        </rPh>
        <rPh sb="31" eb="32">
          <t>ム</t>
        </rPh>
        <rPh sb="35" eb="37">
          <t>ドリョク</t>
        </rPh>
        <rPh sb="43" eb="45">
          <t>シンジョウ</t>
        </rPh>
        <rPh sb="46" eb="47">
          <t>ソダ</t>
        </rPh>
        <phoneticPr fontId="0"/>
      </is>
    </nc>
    <ndxf>
      <numFmt numFmtId="0" formatCode="General"/>
      <fill>
        <patternFill patternType="solid">
          <fgColor indexed="9"/>
          <bgColor indexed="9"/>
        </patternFill>
      </fill>
      <alignment horizontal="general" shrinkToFit="1" readingOrder="0"/>
      <border outline="0">
        <left style="thin">
          <color indexed="8"/>
        </left>
        <bottom style="hair">
          <color indexed="64"/>
        </bottom>
      </border>
    </ndxf>
  </rcc>
  <rfmt sheetId="2" sqref="F10" start="0" length="0">
    <dxf>
      <numFmt numFmtId="0" formatCode="General"/>
      <alignment horizontal="general" readingOrder="0"/>
      <border outline="0">
        <right style="thin">
          <color indexed="64"/>
        </right>
      </border>
    </dxf>
  </rfmt>
  <rcc rId="441" sId="2">
    <nc r="G10" t="inlineStr">
      <is>
        <t>ぐんまの道徳</t>
        <phoneticPr fontId="0"/>
      </is>
    </nc>
  </rcc>
  <rfmt sheetId="2" sqref="H9" start="0" length="0">
    <dxf>
      <border>
        <left style="thin">
          <color indexed="64"/>
        </left>
        <right/>
        <top/>
        <bottom/>
      </border>
    </dxf>
  </rfmt>
  <rfmt sheetId="2" sqref="H11" start="0" length="0">
    <dxf>
      <border>
        <left style="thin">
          <color indexed="64"/>
        </left>
        <right/>
        <top/>
        <bottom/>
      </border>
    </dxf>
  </rfmt>
  <rfmt sheetId="2" sqref="I10" start="0" length="0">
    <dxf>
      <border>
        <left style="hair">
          <color indexed="64"/>
        </left>
        <right style="thin">
          <color indexed="64"/>
        </right>
        <top style="hair">
          <color indexed="64"/>
        </top>
        <bottom/>
      </border>
    </dxf>
  </rfmt>
  <rfmt sheetId="2" sqref="I10" start="0" length="0">
    <dxf>
      <border>
        <left style="hair">
          <color indexed="64"/>
        </left>
        <right style="thin">
          <color indexed="64"/>
        </right>
        <top/>
        <bottom/>
      </border>
    </dxf>
  </rfmt>
  <rfmt sheetId="2" sqref="I10" start="0" length="0">
    <dxf>
      <border>
        <left style="hair">
          <color indexed="64"/>
        </left>
        <right/>
        <top/>
        <bottom/>
      </border>
    </dxf>
  </rfmt>
  <rfmt sheetId="2" sqref="I10" start="0" length="0">
    <dxf>
      <border>
        <left/>
        <right/>
        <top/>
        <bottom/>
      </border>
    </dxf>
  </rfmt>
  <rfmt sheetId="2" sqref="J10" start="0" length="0">
    <dxf>
      <border>
        <left/>
        <right style="thin">
          <color indexed="64"/>
        </right>
        <top/>
        <bottom style="hair">
          <color indexed="64"/>
        </bottom>
      </border>
    </dxf>
  </rfmt>
  <rfmt sheetId="2" sqref="J11" start="0" length="0">
    <dxf>
      <border>
        <left/>
        <right/>
        <top/>
        <bottom/>
      </border>
    </dxf>
  </rfmt>
  <rfmt sheetId="2" sqref="K10" start="0" length="0">
    <dxf>
      <border>
        <left/>
        <right/>
        <top/>
        <bottom/>
      </border>
    </dxf>
  </rfmt>
  <rfmt sheetId="2" sqref="H10" start="0" length="0">
    <dxf>
      <border>
        <left style="thin">
          <color indexed="64"/>
        </left>
        <right/>
        <top/>
        <bottom/>
      </border>
    </dxf>
  </rfmt>
  <rfmt sheetId="2" sqref="F10" start="0" length="0">
    <dxf>
      <border>
        <left style="thin">
          <color indexed="64"/>
        </left>
        <right style="thin">
          <color indexed="64"/>
        </right>
        <top style="thin">
          <color indexed="64"/>
        </top>
        <bottom style="thin">
          <color indexed="64"/>
        </bottom>
      </border>
    </dxf>
  </rfmt>
  <rfmt sheetId="2" sqref="C10" start="0" length="0">
    <dxf>
      <border>
        <left style="hair">
          <color indexed="64"/>
        </left>
        <right style="thin">
          <color indexed="64"/>
        </right>
        <top style="thin">
          <color indexed="64"/>
        </top>
        <bottom style="thin">
          <color indexed="64"/>
        </bottom>
      </border>
    </dxf>
  </rfmt>
  <rfmt sheetId="2" sqref="C10" start="0" length="0">
    <dxf>
      <border>
        <left style="thin">
          <color indexed="64"/>
        </left>
        <right style="thin">
          <color indexed="64"/>
        </right>
        <top style="thin">
          <color indexed="64"/>
        </top>
        <bottom style="thin">
          <color indexed="64"/>
        </bottom>
      </border>
    </dxf>
  </rfmt>
  <rfmt sheetId="2" sqref="A10" start="0" length="0">
    <dxf>
      <border>
        <left style="thin">
          <color indexed="64"/>
        </left>
        <right style="thin">
          <color indexed="64"/>
        </right>
        <top style="thin">
          <color indexed="64"/>
        </top>
        <bottom style="thin">
          <color indexed="64"/>
        </bottom>
      </border>
    </dxf>
  </rfmt>
  <rfmt sheetId="2" sqref="E10" start="0" length="2147483647">
    <dxf>
      <font>
        <sz val="9"/>
      </font>
    </dxf>
  </rfmt>
  <rfmt sheetId="2" sqref="C10:G10" start="0" length="2147483647">
    <dxf>
      <font>
        <sz val="9"/>
      </font>
    </dxf>
  </rfmt>
  <rcc rId="442" sId="2">
    <nc r="F10" t="inlineStr">
      <is>
        <t>国語科，体育科，学級活動</t>
        <rPh sb="0" eb="2">
          <t>コクゴ</t>
        </rPh>
        <rPh sb="2" eb="3">
          <t>カ</t>
        </rPh>
        <rPh sb="4" eb="6">
          <t>タイイク</t>
        </rPh>
        <rPh sb="6" eb="7">
          <t>カ</t>
        </rPh>
        <rPh sb="8" eb="10">
          <t>ガッキュウ</t>
        </rPh>
        <rPh sb="10" eb="12">
          <t>カツドウ</t>
        </rPh>
        <phoneticPr fontId="0"/>
      </is>
    </nc>
  </rcc>
  <rcc rId="443" sId="1">
    <oc r="I156" t="inlineStr">
      <is>
        <t>福祉教育，体験活動</t>
        <rPh sb="0" eb="2">
          <t>フクシ</t>
        </rPh>
        <rPh sb="2" eb="4">
          <t>キョウイク</t>
        </rPh>
        <rPh sb="5" eb="7">
          <t>タイケン</t>
        </rPh>
        <rPh sb="7" eb="9">
          <t>カツドウ</t>
        </rPh>
        <phoneticPr fontId="0"/>
      </is>
    </oc>
    <nc r="I156" t="inlineStr">
      <is>
        <t>総合的な学習の時間，学校行事</t>
        <rPh sb="0" eb="3">
          <t>ソウゴウテキ</t>
        </rPh>
        <rPh sb="4" eb="6">
          <t>ガクシュウ</t>
        </rPh>
        <rPh sb="7" eb="9">
          <t>ジカン</t>
        </rPh>
        <rPh sb="10" eb="12">
          <t>ガッコウ</t>
        </rPh>
        <rPh sb="12" eb="14">
          <t>ギョウジ</t>
        </rPh>
        <phoneticPr fontId="0"/>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4" sId="1">
    <oc r="I158" t="inlineStr">
      <is>
        <t>理科</t>
        <rPh sb="0" eb="2">
          <t>リカ</t>
        </rPh>
        <phoneticPr fontId="0"/>
      </is>
    </oc>
    <nc r="I158" t="inlineStr">
      <is>
        <t>理科，算数科，国語科，社会科，音楽科</t>
        <rPh sb="0" eb="2">
          <t>リカ</t>
        </rPh>
        <rPh sb="3" eb="6">
          <t>サンスウカ</t>
        </rPh>
        <rPh sb="7" eb="9">
          <t>コクゴ</t>
        </rPh>
        <rPh sb="9" eb="10">
          <t>カ</t>
        </rPh>
        <rPh sb="11" eb="14">
          <t>シャカイカ</t>
        </rPh>
        <rPh sb="15" eb="18">
          <t>オンガクカ</t>
        </rPh>
        <phoneticPr fontId="0"/>
      </is>
    </nc>
  </rcc>
  <rcc rId="445" sId="1">
    <nc r="I165" t="inlineStr">
      <is>
        <t>学校行事，特別活動，国語科，音楽科，総合的な学習の時間</t>
        <rPh sb="0" eb="2">
          <t>ガッコウ</t>
        </rPh>
        <rPh sb="2" eb="4">
          <t>ギョウジ</t>
        </rPh>
        <rPh sb="5" eb="7">
          <t>トクベツ</t>
        </rPh>
        <rPh sb="7" eb="9">
          <t>カツドウ</t>
        </rPh>
        <rPh sb="10" eb="12">
          <t>コクゴ</t>
        </rPh>
        <rPh sb="12" eb="13">
          <t>カ</t>
        </rPh>
        <rPh sb="14" eb="17">
          <t>オンガクカ</t>
        </rPh>
        <rPh sb="18" eb="21">
          <t>ソウゴウテキ</t>
        </rPh>
        <rPh sb="22" eb="24">
          <t>ガクシュウ</t>
        </rPh>
        <rPh sb="25" eb="27">
          <t>ジカン</t>
        </rPh>
        <phoneticPr fontId="0"/>
      </is>
    </nc>
  </rcc>
  <rcc rId="446" sId="1">
    <nc r="I166" t="inlineStr">
      <is>
        <t>学校行事，特別活動，国語科，音楽科，総合的な学習の時間</t>
        <rPh sb="0" eb="2">
          <t>ガッコウ</t>
        </rPh>
        <rPh sb="2" eb="4">
          <t>ギョウジ</t>
        </rPh>
        <rPh sb="5" eb="7">
          <t>トクベツ</t>
        </rPh>
        <rPh sb="7" eb="9">
          <t>カツドウ</t>
        </rPh>
        <rPh sb="10" eb="12">
          <t>コクゴ</t>
        </rPh>
        <rPh sb="12" eb="13">
          <t>カ</t>
        </rPh>
        <rPh sb="14" eb="17">
          <t>オンガクカ</t>
        </rPh>
        <rPh sb="18" eb="21">
          <t>ソウゴウテキ</t>
        </rPh>
        <rPh sb="22" eb="24">
          <t>ガクシュウ</t>
        </rPh>
        <rPh sb="25" eb="27">
          <t>ジカン</t>
        </rPh>
        <phoneticPr fontId="0"/>
      </is>
    </nc>
  </rcc>
  <rcc rId="447" sId="1">
    <oc r="I164" t="inlineStr">
      <is>
        <t>総合的な学習の時間</t>
        <rPh sb="7" eb="9">
          <t>ジカン</t>
        </rPh>
        <phoneticPr fontId="0"/>
      </is>
    </oc>
    <nc r="I164" t="inlineStr">
      <is>
        <t>総合的な学習の時間，学校行事，特別活動</t>
        <rPh sb="7" eb="9">
          <t>ジカン</t>
        </rPh>
        <rPh sb="10" eb="12">
          <t>ガッコウ</t>
        </rPh>
        <rPh sb="12" eb="14">
          <t>ギョウジ</t>
        </rPh>
        <rPh sb="15" eb="17">
          <t>トクベツ</t>
        </rPh>
        <rPh sb="17" eb="19">
          <t>カツドウ</t>
        </rPh>
        <phoneticPr fontId="0"/>
      </is>
    </nc>
  </rcc>
  <rcc rId="448" sId="1">
    <nc r="I172" t="inlineStr">
      <is>
        <t>学校行事，特別活動，国語科，外国語，総合的な学習の時間</t>
        <rPh sb="0" eb="2">
          <t>ガッコウ</t>
        </rPh>
        <rPh sb="2" eb="4">
          <t>ギョウジ</t>
        </rPh>
        <rPh sb="5" eb="7">
          <t>トクベツ</t>
        </rPh>
        <rPh sb="7" eb="9">
          <t>カツドウ</t>
        </rPh>
        <rPh sb="10" eb="12">
          <t>コクゴ</t>
        </rPh>
        <rPh sb="12" eb="13">
          <t>カ</t>
        </rPh>
        <rPh sb="14" eb="17">
          <t>ガイコクゴ</t>
        </rPh>
        <rPh sb="18" eb="21">
          <t>ソウゴウテキ</t>
        </rPh>
        <rPh sb="22" eb="24">
          <t>ガクシュウ</t>
        </rPh>
        <rPh sb="25" eb="27">
          <t>ジカン</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1">
    <oc r="I91" t="inlineStr">
      <is>
        <t xml:space="preserve">社会科
総合的な学習の時間
学校行事 </t>
        <rPh sb="0" eb="3">
          <t>シャカイカ</t>
        </rPh>
        <rPh sb="4" eb="7">
          <t>ソウゴウテキ</t>
        </rPh>
        <rPh sb="8" eb="10">
          <t>ガクシュウ</t>
        </rPh>
        <rPh sb="11" eb="13">
          <t>ジカン</t>
        </rPh>
        <rPh sb="14" eb="16">
          <t>ガッコウ</t>
        </rPh>
        <rPh sb="16" eb="18">
          <t>ギョウジ</t>
        </rPh>
        <phoneticPr fontId="0"/>
      </is>
    </oc>
    <nc r="I91" t="inlineStr">
      <is>
        <t xml:space="preserve">学級活動 </t>
        <rPh sb="0" eb="2">
          <t>ガッキュウ</t>
        </rPh>
        <rPh sb="2" eb="4">
          <t>カツドウ</t>
        </rPh>
        <phoneticPr fontId="0"/>
      </is>
    </nc>
  </rcc>
  <rcc rId="202" sId="1">
    <oc r="I117" t="inlineStr">
      <is>
        <t>理科
保健指導，安全指導，性教育，食育</t>
        <phoneticPr fontId="0"/>
      </is>
    </oc>
    <nc r="I117" t="inlineStr">
      <is>
        <t>理科
保健指導，安全指導，性教育，食育</t>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 sId="6">
    <oc r="F10">
      <f>VLOOKUP($A10,資料データ!$A$3:$X$1008,8,0)&amp;""</f>
    </oc>
    <nc r="F10">
      <f>VLOOKUP($A10,資料データ!$A$3:$X$1008,8,0)&amp;""</f>
    </nc>
  </rcc>
  <rcc rId="204" sId="1">
    <oc r="H88" t="inlineStr">
      <is>
        <t>○夢中になって活動しているうちに時間を忘れてしまったことがありますか。
○だいきがもう少し考えて行動すればよかったのは，どんなところでしょう。
○どうして，だいきの行動はいけないのでしょうか。
◎このようにならないために，だいきが大切にしなければいけないのは，どのような考えでしょう。
○あなたは，心のアクセルとブレーキを上手に使えていますか。
○教師が心がひかれたけれど，よく考えてやめておいてよかったという話をする。</t>
        <phoneticPr fontId="0"/>
      </is>
    </oc>
    <nc r="H88" t="inlineStr">
      <is>
        <t>○夢中になって活動しているうちに，自分の心をコントロールできなかったことがありますか。
○だいきの行動で問題なのはどこでしょう。
○なぜ，だいきの行動はいけなかったのでしょうか。
◎このようにならないために，だいきが大切にしなければいけないのは，どのような考えでしょう。
○あなたは，心のアクセルとブレーキを上手に使えていますか。
○教師が心がひかれたけれど，よく考えてやめておいてよかったという話をする。</t>
        <rPh sb="17" eb="19">
          <t>ジブン</t>
        </rPh>
        <rPh sb="20" eb="21">
          <t>ココロ</t>
        </rPh>
        <rPh sb="49" eb="51">
          <t>コウドウ</t>
        </rPh>
        <rPh sb="52" eb="54">
          <t>モンダイ</t>
        </rPh>
        <phoneticPr fontId="0"/>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1">
    <nc r="I44" t="inlineStr">
      <is>
        <t>学級活動</t>
        <rPh sb="0" eb="2">
          <t>ガッキュウ</t>
        </rPh>
        <rPh sb="2" eb="4">
          <t>カツドウ</t>
        </rPh>
        <phoneticPr fontId="0"/>
      </is>
    </nc>
  </rcc>
  <rcc rId="206" sId="1">
    <nc r="I63" t="inlineStr">
      <is>
        <t>学級活動</t>
        <rPh sb="0" eb="2">
          <t>ガッキュウ</t>
        </rPh>
        <rPh sb="2" eb="4">
          <t>カツドウ</t>
        </rPh>
        <phoneticPr fontId="0"/>
      </is>
    </nc>
  </rcc>
  <rcc rId="207" sId="1">
    <oc r="I51" t="inlineStr">
      <is>
        <t>生活科（町探検）</t>
        <rPh sb="0" eb="3">
          <t>セイカツカ</t>
        </rPh>
        <rPh sb="4" eb="5">
          <t>マチ</t>
        </rPh>
        <rPh sb="5" eb="7">
          <t>タンケン</t>
        </rPh>
        <phoneticPr fontId="0"/>
      </is>
    </oc>
    <nc r="I51" t="inlineStr">
      <is>
        <t>生活科（町探検）
学級活動</t>
        <rPh sb="0" eb="3">
          <t>セイカツカ</t>
        </rPh>
        <rPh sb="4" eb="5">
          <t>マチ</t>
        </rPh>
        <rPh sb="5" eb="7">
          <t>タンケン</t>
        </rPh>
        <rPh sb="9" eb="11">
          <t>ガッキュウ</t>
        </rPh>
        <rPh sb="11" eb="13">
          <t>カツドウ</t>
        </rPh>
        <phoneticPr fontId="0"/>
      </is>
    </nc>
  </rcc>
  <rcc rId="208" sId="1">
    <nc r="I57" t="inlineStr">
      <is>
        <t xml:space="preserve">国語科
</t>
        <phoneticPr fontId="0"/>
      </is>
    </nc>
  </rcc>
  <rcc rId="209" sId="1">
    <oc r="I73" t="inlineStr">
      <is>
        <t>生活科（地域探検）</t>
        <rPh sb="0" eb="3">
          <t>セイカツカ</t>
        </rPh>
        <rPh sb="4" eb="6">
          <t>チイキ</t>
        </rPh>
        <rPh sb="6" eb="8">
          <t>タンケン</t>
        </rPh>
        <phoneticPr fontId="0"/>
      </is>
    </oc>
    <nc r="I73" t="inlineStr">
      <is>
        <t>生活科（町探検）</t>
        <rPh sb="0" eb="3">
          <t>セイカツカ</t>
        </rPh>
        <rPh sb="4" eb="5">
          <t>マチ</t>
        </rPh>
        <rPh sb="5" eb="7">
          <t>タンケン</t>
        </rPh>
        <phoneticPr fontId="0"/>
      </is>
    </nc>
  </rcc>
  <rcc rId="210" sId="1">
    <nc r="I70" t="inlineStr">
      <is>
        <t>外国語</t>
        <rPh sb="0" eb="3">
          <t>ガイコクゴ</t>
        </rPh>
        <phoneticPr fontId="0"/>
      </is>
    </nc>
  </rcc>
  <rcc rId="211" sId="1">
    <nc r="I43" t="inlineStr">
      <is>
        <t>学級活動</t>
        <rPh sb="0" eb="2">
          <t>ガッキュウ</t>
        </rPh>
        <rPh sb="2" eb="4">
          <t>カツドウ</t>
        </rPh>
        <phoneticPr fontId="0"/>
      </is>
    </nc>
  </rcc>
  <rcc rId="212" sId="1">
    <oc r="C72" t="inlineStr">
      <is>
        <t>ぎおんまつり</t>
        <phoneticPr fontId="0"/>
      </is>
    </oc>
    <nc r="C72" t="inlineStr">
      <is>
        <t>群：えんぎだるま</t>
        <rPh sb="0" eb="1">
          <t>グン</t>
        </rPh>
        <phoneticPr fontId="0"/>
      </is>
    </nc>
  </rcc>
  <rcc rId="213" sId="1" quotePrefix="1">
    <oc r="E72" t="inlineStr">
      <is>
        <t>伝統と文化の尊重，
国や郷土を愛する
態度</t>
        <phoneticPr fontId="0"/>
      </is>
    </oc>
    <nc r="E72" t="inlineStr">
      <is>
        <t>国や郷土を愛する
態度</t>
        <phoneticPr fontId="0"/>
      </is>
    </nc>
  </rcc>
  <rcc rId="214" sId="1">
    <oc r="F72" t="inlineStr">
      <is>
        <t>ちいきの　ぎょうじ</t>
        <phoneticPr fontId="0"/>
      </is>
    </oc>
    <nc r="F72" t="inlineStr">
      <is>
        <t>だるまにこめられた思い</t>
        <rPh sb="9" eb="10">
          <t>オモ</t>
        </rPh>
        <phoneticPr fontId="0"/>
      </is>
    </nc>
  </rcc>
  <rcc rId="215" sId="1">
    <oc r="G72" t="inlineStr">
      <is>
        <t>次第に祗園祭に愛着を感じていく「ぼく」の思いを通して，郷土の文化や生活に親しみをもち，愛着をもって地域に関わっていこうとする態度を養う。</t>
        <phoneticPr fontId="0"/>
      </is>
    </oc>
    <nc r="G72" t="inlineStr">
      <is>
        <t>だるまづくりの歴史や伝統を知った主人公の気持ちを話し合うことを通して、郷土の伝統や文化に親しみ、郷土を愛する心情を育てる。</t>
        <rPh sb="7" eb="9">
          <t>レキシ</t>
        </rPh>
        <rPh sb="10" eb="12">
          <t>デントウ</t>
        </rPh>
        <rPh sb="13" eb="14">
          <t>シ</t>
        </rPh>
        <rPh sb="16" eb="19">
          <t>シュジンコウ</t>
        </rPh>
        <rPh sb="20" eb="22">
          <t>キモ</t>
        </rPh>
        <rPh sb="24" eb="25">
          <t>ハナ</t>
        </rPh>
        <rPh sb="26" eb="27">
          <t>ア</t>
        </rPh>
        <rPh sb="31" eb="32">
          <t>トオ</t>
        </rPh>
        <rPh sb="35" eb="37">
          <t>キョウド</t>
        </rPh>
        <rPh sb="38" eb="40">
          <t>デントウ</t>
        </rPh>
        <rPh sb="41" eb="43">
          <t>ブンカ</t>
        </rPh>
        <rPh sb="44" eb="45">
          <t>シタ</t>
        </rPh>
        <rPh sb="48" eb="50">
          <t>キョウド</t>
        </rPh>
        <rPh sb="51" eb="52">
          <t>アイ</t>
        </rPh>
        <rPh sb="54" eb="56">
          <t>シンジョウ</t>
        </rPh>
        <rPh sb="57" eb="58">
          <t>ソダ</t>
        </rPh>
        <phoneticPr fontId="0"/>
      </is>
    </nc>
  </rcc>
  <rcc rId="216" sId="1">
    <oc r="I72" t="inlineStr">
      <is>
        <t>生活科（昔遊び，地域探検）</t>
        <rPh sb="0" eb="3">
          <t>セイカツカ</t>
        </rPh>
        <rPh sb="4" eb="5">
          <t>ムカシ</t>
        </rPh>
        <rPh sb="5" eb="6">
          <t>アソ</t>
        </rPh>
        <rPh sb="8" eb="10">
          <t>チイキ</t>
        </rPh>
        <rPh sb="10" eb="12">
          <t>タンケン</t>
        </rPh>
        <phoneticPr fontId="0"/>
      </is>
    </oc>
    <nc r="I72" t="inlineStr">
      <is>
        <t>生活科（町探検）</t>
        <rPh sb="0" eb="3">
          <t>セイカツカ</t>
        </rPh>
        <rPh sb="4" eb="5">
          <t>マチ</t>
        </rPh>
        <rPh sb="5" eb="7">
          <t>タンケン</t>
        </rPh>
        <phoneticPr fontId="0"/>
      </is>
    </nc>
  </rcc>
  <rcc rId="217" sId="1">
    <oc r="I64" t="inlineStr">
      <is>
        <t>生活科（町探検）</t>
        <rPh sb="0" eb="3">
          <t>セイカツカ</t>
        </rPh>
        <rPh sb="4" eb="5">
          <t>マチ</t>
        </rPh>
        <rPh sb="5" eb="7">
          <t>タンケン</t>
        </rPh>
        <phoneticPr fontId="0"/>
      </is>
    </oc>
    <nc r="I64" t="inlineStr">
      <is>
        <t>生活科（図書館探検）</t>
        <rPh sb="0" eb="3">
          <t>セイカツカ</t>
        </rPh>
        <rPh sb="4" eb="7">
          <t>トショカン</t>
        </rPh>
        <rPh sb="7" eb="9">
          <t>タンケン</t>
        </rPh>
        <phoneticPr fontId="0"/>
      </is>
    </nc>
  </rcc>
  <rcc rId="218" sId="1">
    <oc r="I47" t="inlineStr">
      <is>
        <t>生活指導</t>
        <rPh sb="0" eb="2">
          <t>セイカツ</t>
        </rPh>
        <rPh sb="2" eb="4">
          <t>シドウ</t>
        </rPh>
        <phoneticPr fontId="0"/>
      </is>
    </oc>
    <nc r="I47" t="inlineStr">
      <is>
        <t>学級活動</t>
        <rPh sb="0" eb="2">
          <t>ガッキュウ</t>
        </rPh>
        <rPh sb="2" eb="4">
          <t>カツドウ</t>
        </rPh>
        <phoneticPr fontId="0"/>
      </is>
    </nc>
  </rcc>
  <rcc rId="219" sId="1">
    <oc r="I46" t="inlineStr">
      <is>
        <t>学級活動</t>
        <rPh sb="0" eb="2">
          <t>ガッキュウ</t>
        </rPh>
        <rPh sb="2" eb="4">
          <t>カツドウ</t>
        </rPh>
        <phoneticPr fontId="0"/>
      </is>
    </oc>
    <nc r="I46"/>
  </rcc>
  <rcc rId="220" sId="1">
    <nc r="I45" t="inlineStr">
      <is>
        <t>国語</t>
        <rPh sb="0" eb="2">
          <t>コクゴ</t>
        </rPh>
        <phoneticPr fontId="0"/>
      </is>
    </nc>
  </rcc>
  <rcc rId="221" sId="1">
    <oc r="I75" t="inlineStr">
      <is>
        <t>生活科（動植物体験）</t>
        <rPh sb="0" eb="3">
          <t>セイカツカ</t>
        </rPh>
        <rPh sb="4" eb="7">
          <t>ドウショクブツ</t>
        </rPh>
        <rPh sb="7" eb="9">
          <t>タイケン</t>
        </rPh>
        <phoneticPr fontId="0"/>
      </is>
    </oc>
    <nc r="I75" t="inlineStr">
      <is>
        <t>学校行事（バス旅行）</t>
        <rPh sb="0" eb="2">
          <t>ガッコウ</t>
        </rPh>
        <rPh sb="2" eb="4">
          <t>ギョウジ</t>
        </rPh>
        <rPh sb="7" eb="9">
          <t>リョコウ</t>
        </rPh>
        <phoneticPr fontId="0"/>
      </is>
    </nc>
  </rcc>
  <rcc rId="222" sId="1">
    <nc r="I68" t="inlineStr">
      <is>
        <t>算数科</t>
        <rPh sb="0" eb="2">
          <t>サンスウ</t>
        </rPh>
        <rPh sb="2" eb="3">
          <t>カ</t>
        </rPh>
        <phoneticPr fontId="0"/>
      </is>
    </nc>
  </rcc>
  <rcc rId="223" sId="1">
    <oc r="I65" t="inlineStr">
      <is>
        <t xml:space="preserve">生活科（町探検）
学校行事 </t>
        <rPh sb="0" eb="3">
          <t>セイカツカ</t>
        </rPh>
        <rPh sb="4" eb="5">
          <t>マチ</t>
        </rPh>
        <rPh sb="5" eb="7">
          <t>タンケン</t>
        </rPh>
        <rPh sb="9" eb="11">
          <t>ガッコウ</t>
        </rPh>
        <rPh sb="11" eb="13">
          <t>ギョウジ</t>
        </rPh>
        <phoneticPr fontId="0"/>
      </is>
    </oc>
    <nc r="I65" t="inlineStr">
      <is>
        <t>生活科（駅探検）
学校行事(バス旅行)</t>
        <rPh sb="0" eb="3">
          <t>セイカツカ</t>
        </rPh>
        <rPh sb="4" eb="5">
          <t>エキ</t>
        </rPh>
        <rPh sb="5" eb="7">
          <t>タンケン</t>
        </rPh>
        <rPh sb="9" eb="11">
          <t>ガッコウ</t>
        </rPh>
        <rPh sb="11" eb="13">
          <t>ギョウジ</t>
        </rPh>
        <rPh sb="16" eb="18">
          <t>リョコウ</t>
        </rPh>
        <phoneticPr fontId="0"/>
      </is>
    </nc>
  </rcc>
  <rcc rId="224" sId="1">
    <oc r="I58" t="inlineStr">
      <is>
        <t>生活指導</t>
        <rPh sb="0" eb="2">
          <t>セイカツ</t>
        </rPh>
        <rPh sb="2" eb="4">
          <t>シドウ</t>
        </rPh>
        <phoneticPr fontId="0"/>
      </is>
    </oc>
    <nc r="I58" t="inlineStr">
      <is>
        <t>学級活動（生活指導）</t>
        <rPh sb="0" eb="2">
          <t>ガッキュウ</t>
        </rPh>
        <rPh sb="2" eb="4">
          <t>カツドウ</t>
        </rPh>
        <rPh sb="5" eb="7">
          <t>セイカツ</t>
        </rPh>
        <rPh sb="7" eb="9">
          <t>シドウ</t>
        </rPh>
        <phoneticPr fontId="0"/>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5" sId="1" ref="A121:XFD121" action="insertRow"/>
  <rcc rId="226" sId="1">
    <oc r="I126" t="inlineStr">
      <is>
        <t>体育科</t>
        <rPh sb="0" eb="2">
          <t>タイイク</t>
        </rPh>
        <rPh sb="2" eb="3">
          <t>カ</t>
        </rPh>
        <phoneticPr fontId="0"/>
      </is>
    </oc>
    <nc r="I126" t="inlineStr">
      <is>
        <t>国語科</t>
        <rPh sb="0" eb="2">
          <t>コクゴ</t>
        </rPh>
        <rPh sb="2" eb="3">
          <t>カ</t>
        </rPh>
        <phoneticPr fontId="0"/>
      </is>
    </nc>
  </rcc>
  <rfmt sheetId="1" xfDxf="1" sqref="I131" start="0" length="0">
    <dxf>
      <font>
        <sz val="9"/>
      </font>
      <alignment vertical="center" wrapText="1" readingOrder="0"/>
      <border outline="0">
        <left style="hair">
          <color indexed="64"/>
        </left>
        <right style="thin">
          <color indexed="64"/>
        </right>
        <top style="hair">
          <color indexed="64"/>
        </top>
        <bottom style="hair">
          <color indexed="64"/>
        </bottom>
      </border>
    </dxf>
  </rfmt>
  <rfmt sheetId="1" xfDxf="1" sqref="I132" start="0" length="0">
    <dxf>
      <font>
        <sz val="9"/>
      </font>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dxf>
  </rfmt>
  <rfmt sheetId="1" xfDxf="1" sqref="I131" start="0" length="0">
    <dxf>
      <font>
        <sz val="9"/>
      </font>
      <alignment vertical="center" wrapText="1" readingOrder="0"/>
      <border outline="0">
        <left style="hair">
          <color indexed="64"/>
        </left>
        <right style="thin">
          <color indexed="64"/>
        </right>
        <top style="hair">
          <color indexed="64"/>
        </top>
        <bottom style="hair">
          <color indexed="64"/>
        </bottom>
      </border>
    </dxf>
  </rfmt>
  <rfmt sheetId="1" xfDxf="1" sqref="I132" start="0" length="0">
    <dxf>
      <font>
        <sz val="9"/>
      </font>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dxf>
  </rfmt>
  <rfmt sheetId="1" xfDxf="1" sqref="I135" start="0" length="0">
    <dxf>
      <font>
        <sz val="9"/>
      </font>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dxf>
  </rfmt>
  <rfmt sheetId="1" xfDxf="1" sqref="I137" start="0" length="0">
    <dxf>
      <font>
        <sz val="9"/>
      </font>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dxf>
  </rfmt>
  <rfmt sheetId="1" xfDxf="1" sqref="I138" start="0" length="0">
    <dxf>
      <font>
        <sz val="9"/>
      </font>
      <alignment vertical="center" wrapText="1" readingOrder="0"/>
      <border outline="0">
        <left style="hair">
          <color indexed="64"/>
        </left>
        <right style="thin">
          <color indexed="64"/>
        </right>
        <top style="hair">
          <color indexed="64"/>
        </top>
        <bottom style="hair">
          <color indexed="64"/>
        </bottom>
      </border>
    </dxf>
  </rfmt>
  <rfmt sheetId="1" xfDxf="1" sqref="I140" start="0" length="0">
    <dxf>
      <font>
        <sz val="9"/>
      </font>
      <alignment vertical="center" wrapText="1" readingOrder="0"/>
      <border outline="0">
        <left style="hair">
          <color indexed="64"/>
        </left>
        <right style="thin">
          <color indexed="64"/>
        </right>
        <top style="hair">
          <color indexed="64"/>
        </top>
        <bottom style="hair">
          <color indexed="64"/>
        </bottom>
      </border>
    </dxf>
  </rfmt>
  <rfmt sheetId="1" xfDxf="1" sqref="I142" start="0" length="0">
    <dxf>
      <font>
        <sz val="9"/>
      </font>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dxf>
  </rfmt>
  <rcc rId="227" sId="1">
    <nc r="I123" t="inlineStr">
      <is>
        <t>国語科
社会科
算数科
音楽科
図工科
体育科
学校行事</t>
        <rPh sb="0" eb="2">
          <t>コクゴ</t>
        </rPh>
        <rPh sb="2" eb="3">
          <t>カ</t>
        </rPh>
        <rPh sb="4" eb="7">
          <t>シャカイカ</t>
        </rPh>
        <rPh sb="8" eb="11">
          <t>サンスウカ</t>
        </rPh>
        <rPh sb="12" eb="15">
          <t>オンガクカ</t>
        </rPh>
        <rPh sb="16" eb="18">
          <t>ズコウ</t>
        </rPh>
        <rPh sb="18" eb="19">
          <t>カ</t>
        </rPh>
        <rPh sb="20" eb="22">
          <t>タイイク</t>
        </rPh>
        <rPh sb="22" eb="23">
          <t>カ</t>
        </rPh>
        <rPh sb="24" eb="26">
          <t>ガッコウ</t>
        </rPh>
        <rPh sb="26" eb="28">
          <t>ギョウジ</t>
        </rPh>
        <phoneticPr fontId="0"/>
      </is>
    </nc>
  </rcc>
  <rcc rId="228" sId="1">
    <nc r="I124" t="inlineStr">
      <is>
        <t>国語科
社会科
算数科
音楽科
図工科
体育科
学校行事</t>
        <phoneticPr fontId="0"/>
      </is>
    </nc>
  </rcc>
  <rcc rId="229" sId="1">
    <oc r="I125" t="inlineStr">
      <is>
        <t>学級活動</t>
        <rPh sb="0" eb="2">
          <t>ガッキュウ</t>
        </rPh>
        <rPh sb="2" eb="4">
          <t>カツドウ</t>
        </rPh>
        <phoneticPr fontId="0"/>
      </is>
    </oc>
    <nc r="I125" t="inlineStr">
      <is>
        <t>特別活動
学校行事
音楽科
図工科</t>
        <rPh sb="0" eb="2">
          <t>トクベツ</t>
        </rPh>
        <rPh sb="2" eb="4">
          <t>カツドウ</t>
        </rPh>
        <rPh sb="5" eb="7">
          <t>ガッコウ</t>
        </rPh>
        <rPh sb="7" eb="9">
          <t>ギョウジ</t>
        </rPh>
        <rPh sb="10" eb="13">
          <t>オンガクカ</t>
        </rPh>
        <rPh sb="14" eb="16">
          <t>ズコウ</t>
        </rPh>
        <rPh sb="16" eb="17">
          <t>カ</t>
        </rPh>
        <phoneticPr fontId="0"/>
      </is>
    </nc>
  </rcc>
  <rcc rId="230" sId="1">
    <oc r="I127" t="inlineStr">
      <is>
        <t>学級活動</t>
        <rPh sb="0" eb="2">
          <t>ガッキュウ</t>
        </rPh>
        <rPh sb="2" eb="4">
          <t>カツドウ</t>
        </rPh>
        <phoneticPr fontId="0"/>
      </is>
    </oc>
    <nc r="I127" t="inlineStr">
      <is>
        <t>特別活動
音楽科
体育科</t>
        <rPh sb="0" eb="2">
          <t>トクベツ</t>
        </rPh>
        <rPh sb="2" eb="4">
          <t>カツドウ</t>
        </rPh>
        <rPh sb="5" eb="8">
          <t>オンガクカ</t>
        </rPh>
        <rPh sb="9" eb="11">
          <t>タイイク</t>
        </rPh>
        <rPh sb="11" eb="12">
          <t>カ</t>
        </rPh>
        <phoneticPr fontId="0"/>
      </is>
    </nc>
  </rcc>
  <rcc rId="231" sId="1">
    <oc r="I128" t="inlineStr">
      <is>
        <t>学校行事</t>
        <rPh sb="0" eb="2">
          <t>ガッコウ</t>
        </rPh>
        <rPh sb="2" eb="4">
          <t>ギョウジ</t>
        </rPh>
        <phoneticPr fontId="0"/>
      </is>
    </oc>
    <nc r="I128" t="inlineStr">
      <is>
        <t>特別活動
音楽科
体育科</t>
        <phoneticPr fontId="0"/>
      </is>
    </nc>
  </rcc>
  <rcc rId="232" sId="1">
    <nc r="I129" t="inlineStr">
      <is>
        <t>特別活動
音楽科
体育科</t>
        <phoneticPr fontId="0"/>
      </is>
    </nc>
  </rcc>
  <rcc rId="233" sId="1">
    <nc r="I130" t="inlineStr">
      <is>
        <t>学校行事
社会科
総合的な学習の時間</t>
        <rPh sb="0" eb="2">
          <t>ガッコウ</t>
        </rPh>
        <rPh sb="2" eb="4">
          <t>ギョウジ</t>
        </rPh>
        <rPh sb="5" eb="8">
          <t>シャカイカ</t>
        </rPh>
        <rPh sb="9" eb="11">
          <t>ソウゴウ</t>
        </rPh>
        <rPh sb="11" eb="12">
          <t>テキ</t>
        </rPh>
        <rPh sb="13" eb="15">
          <t>ガクシュウ</t>
        </rPh>
        <rPh sb="16" eb="18">
          <t>ジカン</t>
        </rPh>
        <phoneticPr fontId="0"/>
      </is>
    </nc>
  </rcc>
  <rcc rId="234" sId="1">
    <nc r="I131" t="inlineStr">
      <is>
        <t>学校行事
社会科
総合的な学習の時間</t>
        <phoneticPr fontId="0"/>
      </is>
    </nc>
  </rcc>
  <rcc rId="235" sId="1">
    <oc r="I132" t="inlineStr">
      <is>
        <t>社会科</t>
        <rPh sb="0" eb="3">
          <t>シャカイカ</t>
        </rPh>
        <phoneticPr fontId="0"/>
      </is>
    </oc>
    <nc r="I132" t="inlineStr">
      <is>
        <t>学校行事
社会科
総合的な学習の時間</t>
        <phoneticPr fontId="0"/>
      </is>
    </nc>
  </rcc>
  <rcc rId="236" sId="1">
    <oc r="I133" t="inlineStr">
      <is>
        <t>社会科
総合的な学習の時間
学校行事</t>
        <rPh sb="0" eb="3">
          <t>シャカイカ</t>
        </rPh>
        <rPh sb="4" eb="7">
          <t>ソウゴウテキ</t>
        </rPh>
        <rPh sb="8" eb="10">
          <t>ガクシュウ</t>
        </rPh>
        <rPh sb="11" eb="13">
          <t>ジカン</t>
        </rPh>
        <rPh sb="14" eb="16">
          <t>ガッコウ</t>
        </rPh>
        <rPh sb="16" eb="18">
          <t>ギョウジ</t>
        </rPh>
        <phoneticPr fontId="0"/>
      </is>
    </oc>
    <nc r="I133" t="inlineStr">
      <is>
        <t>学校行事
特別活動
社会科</t>
        <rPh sb="0" eb="2">
          <t>ガッコウ</t>
        </rPh>
        <rPh sb="2" eb="4">
          <t>ギョウジ</t>
        </rPh>
        <rPh sb="5" eb="7">
          <t>トクベツ</t>
        </rPh>
        <rPh sb="7" eb="9">
          <t>カツドウ</t>
        </rPh>
        <rPh sb="10" eb="13">
          <t>シャカイカ</t>
        </rPh>
        <phoneticPr fontId="0"/>
      </is>
    </nc>
  </rcc>
  <rcc rId="237" sId="1">
    <oc r="I134" t="inlineStr">
      <is>
        <t>学級活動</t>
        <rPh sb="0" eb="2">
          <t>ガッキュウ</t>
        </rPh>
        <rPh sb="2" eb="4">
          <t>カツドウ</t>
        </rPh>
        <phoneticPr fontId="0"/>
      </is>
    </oc>
    <nc r="I134" t="inlineStr">
      <is>
        <t>学校行事
特別活動
国語科
音楽科</t>
        <rPh sb="0" eb="2">
          <t>ガッコウ</t>
        </rPh>
        <rPh sb="2" eb="4">
          <t>ギョウジ</t>
        </rPh>
        <rPh sb="5" eb="7">
          <t>トクベツ</t>
        </rPh>
        <rPh sb="7" eb="9">
          <t>カツドウ</t>
        </rPh>
        <rPh sb="10" eb="12">
          <t>コクゴ</t>
        </rPh>
        <rPh sb="12" eb="13">
          <t>カ</t>
        </rPh>
        <rPh sb="14" eb="17">
          <t>オンガクカ</t>
        </rPh>
        <phoneticPr fontId="0"/>
      </is>
    </nc>
  </rcc>
  <rcc rId="238" sId="1">
    <oc r="I135" t="inlineStr">
      <is>
        <t>学級活動</t>
        <rPh sb="0" eb="2">
          <t>ガッキュウ</t>
        </rPh>
        <rPh sb="2" eb="4">
          <t>カツドウ</t>
        </rPh>
        <phoneticPr fontId="0"/>
      </is>
    </oc>
    <nc r="I135" t="inlineStr">
      <is>
        <t>学校行事
特別活動
国語科
音楽科</t>
        <phoneticPr fontId="0"/>
      </is>
    </nc>
  </rcc>
  <rcc rId="239" sId="1">
    <oc r="I136" t="inlineStr">
      <is>
        <t>学級活動</t>
        <rPh sb="0" eb="2">
          <t>ガッキュウ</t>
        </rPh>
        <rPh sb="2" eb="4">
          <t>カツドウ</t>
        </rPh>
        <phoneticPr fontId="0"/>
      </is>
    </oc>
    <nc r="I136" t="inlineStr">
      <is>
        <t>学校行事
特別活動
体育科</t>
        <rPh sb="0" eb="2">
          <t>ガッコウ</t>
        </rPh>
        <rPh sb="2" eb="4">
          <t>ギョウジ</t>
        </rPh>
        <rPh sb="5" eb="7">
          <t>トクベツ</t>
        </rPh>
        <rPh sb="7" eb="9">
          <t>カツドウ</t>
        </rPh>
        <rPh sb="10" eb="12">
          <t>タイイク</t>
        </rPh>
        <rPh sb="12" eb="13">
          <t>カ</t>
        </rPh>
        <phoneticPr fontId="0"/>
      </is>
    </nc>
  </rcc>
  <rcc rId="240" sId="1">
    <oc r="I137" t="inlineStr">
      <is>
        <t>体育科</t>
        <rPh sb="0" eb="2">
          <t>タイイク</t>
        </rPh>
        <rPh sb="2" eb="3">
          <t>カ</t>
        </rPh>
        <phoneticPr fontId="0"/>
      </is>
    </oc>
    <nc r="I137" t="inlineStr">
      <is>
        <t>学校行事
特別活動
体育科</t>
        <phoneticPr fontId="0"/>
      </is>
    </nc>
  </rcc>
  <rcc rId="241" sId="1">
    <oc r="I138" t="inlineStr">
      <is>
        <t>国語科
学級活動</t>
        <rPh sb="0" eb="2">
          <t>コクゴ</t>
        </rPh>
        <rPh sb="2" eb="3">
          <t>カ</t>
        </rPh>
        <rPh sb="4" eb="6">
          <t>ガッキュウ</t>
        </rPh>
        <rPh sb="6" eb="8">
          <t>カツドウ</t>
        </rPh>
        <phoneticPr fontId="0"/>
      </is>
    </oc>
    <nc r="I138" t="inlineStr">
      <is>
        <t>学校行事
特別活動
体育科</t>
        <phoneticPr fontId="0"/>
      </is>
    </nc>
  </rcc>
  <rcc rId="242" sId="1">
    <nc r="I139" t="inlineStr">
      <is>
        <t>学校行事
理科
音楽科
図工科
体育科</t>
        <rPh sb="0" eb="2">
          <t>ガッコウ</t>
        </rPh>
        <rPh sb="2" eb="4">
          <t>ギョウジ</t>
        </rPh>
        <rPh sb="5" eb="7">
          <t>リカ</t>
        </rPh>
        <rPh sb="8" eb="11">
          <t>オンガクカ</t>
        </rPh>
        <rPh sb="12" eb="14">
          <t>ズコウ</t>
        </rPh>
        <rPh sb="14" eb="15">
          <t>カ</t>
        </rPh>
        <rPh sb="16" eb="18">
          <t>タイイク</t>
        </rPh>
        <rPh sb="18" eb="19">
          <t>カ</t>
        </rPh>
        <phoneticPr fontId="0"/>
      </is>
    </nc>
  </rcc>
  <rcc rId="243" sId="1">
    <oc r="I140" t="inlineStr">
      <is>
        <t>学級活動</t>
        <rPh sb="0" eb="2">
          <t>ガッキュウ</t>
        </rPh>
        <rPh sb="2" eb="4">
          <t>カツドウ</t>
        </rPh>
        <phoneticPr fontId="0"/>
      </is>
    </oc>
    <nc r="I140" t="inlineStr">
      <is>
        <t>学校行事
理科
音楽科
図工科
体育科</t>
        <phoneticPr fontId="0"/>
      </is>
    </nc>
  </rcc>
  <rcc rId="244" sId="1">
    <oc r="I141" t="inlineStr">
      <is>
        <t>児童会活動</t>
        <rPh sb="0" eb="3">
          <t>ジドウカイ</t>
        </rPh>
        <rPh sb="3" eb="5">
          <t>カツドウ</t>
        </rPh>
        <phoneticPr fontId="0"/>
      </is>
    </oc>
    <nc r="I141" t="inlineStr">
      <is>
        <t>学校行事
社会科
総合的な学習の時間
外国語活動</t>
        <rPh sb="0" eb="2">
          <t>ガッコウ</t>
        </rPh>
        <rPh sb="2" eb="4">
          <t>ギョウジ</t>
        </rPh>
        <rPh sb="5" eb="8">
          <t>シャカイカ</t>
        </rPh>
        <rPh sb="9" eb="11">
          <t>ソウゴウ</t>
        </rPh>
        <rPh sb="11" eb="12">
          <t>テキ</t>
        </rPh>
        <rPh sb="13" eb="15">
          <t>ガクシュウ</t>
        </rPh>
        <rPh sb="16" eb="18">
          <t>ジカン</t>
        </rPh>
        <rPh sb="19" eb="22">
          <t>ガイコクゴ</t>
        </rPh>
        <rPh sb="22" eb="24">
          <t>カツドウ</t>
        </rPh>
        <phoneticPr fontId="0"/>
      </is>
    </nc>
  </rcc>
  <rcc rId="245" sId="1">
    <oc r="I142" t="inlineStr">
      <is>
        <t>学級活動</t>
        <rPh sb="0" eb="2">
          <t>ガッキュウ</t>
        </rPh>
        <rPh sb="2" eb="4">
          <t>カツドウ</t>
        </rPh>
        <phoneticPr fontId="0"/>
      </is>
    </oc>
    <nc r="I142" t="inlineStr">
      <is>
        <t>学校行事
社会科
総合的な学習の時間
外国語活動</t>
        <phoneticPr fontId="0"/>
      </is>
    </nc>
  </rcc>
  <rcc rId="246" sId="1">
    <oc r="I143" t="inlineStr">
      <is>
        <t>国語科
学級活動
総合的な学習の時間
学校行事</t>
        <rPh sb="0" eb="2">
          <t>コクゴ</t>
        </rPh>
        <rPh sb="2" eb="3">
          <t>カ</t>
        </rPh>
        <rPh sb="4" eb="6">
          <t>ガッキュウ</t>
        </rPh>
        <rPh sb="6" eb="8">
          <t>カツドウ</t>
        </rPh>
        <rPh sb="9" eb="12">
          <t>ソウゴウテキ</t>
        </rPh>
        <rPh sb="13" eb="15">
          <t>ガクシュウ</t>
        </rPh>
        <rPh sb="16" eb="18">
          <t>ジカン</t>
        </rPh>
        <rPh sb="19" eb="21">
          <t>ガッコウ</t>
        </rPh>
        <rPh sb="21" eb="23">
          <t>ギョウジ</t>
        </rPh>
        <phoneticPr fontId="0"/>
      </is>
    </oc>
    <nc r="I143" t="inlineStr">
      <is>
        <t>学校行事
特別活動
国語科</t>
        <rPh sb="0" eb="4">
          <t>ガッコウギョウジ</t>
        </rPh>
        <rPh sb="5" eb="7">
          <t>トクベツ</t>
        </rPh>
        <rPh sb="7" eb="9">
          <t>カツドウ</t>
        </rPh>
        <rPh sb="10" eb="12">
          <t>コクゴ</t>
        </rPh>
        <rPh sb="12" eb="13">
          <t>カ</t>
        </rPh>
        <phoneticPr fontId="0"/>
      </is>
    </nc>
  </rcc>
  <rcc rId="247" sId="1">
    <nc r="I144" t="inlineStr">
      <is>
        <t>特別活動
音楽科</t>
        <phoneticPr fontId="0"/>
      </is>
    </nc>
  </rcc>
  <rcc rId="248" sId="1">
    <nc r="I145" t="inlineStr">
      <is>
        <t>学校行事
国語科
算数科
音楽科</t>
        <rPh sb="0" eb="4">
          <t>ガッコウギョウジ</t>
        </rPh>
        <rPh sb="5" eb="8">
          <t>コクゴカ</t>
        </rPh>
        <rPh sb="9" eb="12">
          <t>サンスウカ</t>
        </rPh>
        <rPh sb="13" eb="16">
          <t>オンガクカ</t>
        </rPh>
        <phoneticPr fontId="0"/>
      </is>
    </nc>
  </rcc>
  <rcc rId="249" sId="1">
    <oc r="I146" t="inlineStr">
      <is>
        <t>学級活動
学校行事</t>
        <rPh sb="0" eb="2">
          <t>ガッキュウ</t>
        </rPh>
        <rPh sb="2" eb="4">
          <t>カツドウ</t>
        </rPh>
        <rPh sb="5" eb="7">
          <t>ガッコウ</t>
        </rPh>
        <rPh sb="7" eb="9">
          <t>ギョウジ</t>
        </rPh>
        <phoneticPr fontId="0"/>
      </is>
    </oc>
    <nc r="I146" t="inlineStr">
      <is>
        <t>学校行事
社会科</t>
        <rPh sb="0" eb="4">
          <t>ガッコウギョウジ</t>
        </rPh>
        <rPh sb="5" eb="8">
          <t>シャカイカ</t>
        </rPh>
        <phoneticPr fontId="0"/>
      </is>
    </nc>
  </rcc>
  <rcc rId="250" sId="1">
    <nc r="I147" t="inlineStr">
      <is>
        <t>学校行事
社会科</t>
        <rPh sb="0" eb="4">
          <t>ガッコウギョウジ</t>
        </rPh>
        <rPh sb="5" eb="8">
          <t>シャカイカ</t>
        </rPh>
        <phoneticPr fontId="0"/>
      </is>
    </nc>
  </rcc>
  <rcc rId="251" sId="1">
    <nc r="I148" t="inlineStr">
      <is>
        <t>学校行事
国語科</t>
        <rPh sb="0" eb="4">
          <t>ガッコウギョウジ</t>
        </rPh>
        <rPh sb="5" eb="8">
          <t>コクゴカ</t>
        </rPh>
        <phoneticPr fontId="0"/>
      </is>
    </nc>
  </rcc>
  <rcc rId="252" sId="1">
    <nc r="I149" t="inlineStr">
      <is>
        <t>学校行事
国語科</t>
        <rPh sb="0" eb="2">
          <t>ガッコウ</t>
        </rPh>
        <rPh sb="2" eb="4">
          <t>ギョウジ</t>
        </rPh>
        <rPh sb="5" eb="7">
          <t>コクゴ</t>
        </rPh>
        <rPh sb="7" eb="8">
          <t>カ</t>
        </rPh>
        <phoneticPr fontId="0"/>
      </is>
    </nc>
  </rcc>
  <rcc rId="253" sId="1">
    <oc r="I150" t="inlineStr">
      <is>
        <t>社会科
総合的な学習の時間</t>
        <rPh sb="0" eb="3">
          <t>シャカイカ</t>
        </rPh>
        <rPh sb="4" eb="7">
          <t>ソウゴウテキ</t>
        </rPh>
        <rPh sb="8" eb="10">
          <t>ガクシュウ</t>
        </rPh>
        <rPh sb="11" eb="13">
          <t>ジカン</t>
        </rPh>
        <phoneticPr fontId="0"/>
      </is>
    </oc>
    <nc r="I150" t="inlineStr">
      <is>
        <t>社会科
音楽科
外国語活動</t>
        <rPh sb="0" eb="3">
          <t>シャカイカ</t>
        </rPh>
        <rPh sb="4" eb="7">
          <t>オンガクカ</t>
        </rPh>
        <rPh sb="8" eb="13">
          <t>ガイコクゴカツドウ</t>
        </rPh>
        <phoneticPr fontId="0"/>
      </is>
    </nc>
  </rcc>
  <rrc rId="254" sId="1" ref="A151:XFD151" action="deleteRow">
    <rfmt sheetId="1" xfDxf="1" sqref="A151:XFD151" start="0" length="0">
      <dxf>
        <font>
          <sz val="9"/>
        </font>
      </dxf>
    </rfmt>
    <rcc rId="0" sId="1" dxf="1">
      <nc r="A151" t="inlineStr">
        <is>
          <t>4n52</t>
        </is>
      </nc>
      <ndxf>
        <font>
          <b/>
          <sz val="9"/>
          <color rgb="FFFF0000"/>
        </font>
        <alignment horizontal="center" vertical="center" readingOrder="0"/>
        <border outline="0">
          <left style="thin">
            <color indexed="64"/>
          </left>
          <right style="hair">
            <color indexed="64"/>
          </right>
          <top style="hair">
            <color indexed="64"/>
          </top>
          <bottom style="hair">
            <color indexed="64"/>
          </bottom>
        </border>
      </ndxf>
    </rcc>
    <rcc rId="0" sId="1" dxf="1" numFmtId="4">
      <nc r="B151">
        <v>52</v>
      </nc>
      <ndxf>
        <numFmt numFmtId="176" formatCode="0_);\(0\)"/>
        <alignment horizontal="center" vertical="center" readingOrder="0"/>
        <border outline="0">
          <left style="hair">
            <color indexed="64"/>
          </left>
          <right style="hair">
            <color indexed="64"/>
          </right>
          <top style="hair">
            <color indexed="64"/>
          </top>
          <bottom style="hair">
            <color indexed="64"/>
          </bottom>
        </border>
      </ndxf>
    </rcc>
    <rcc rId="0" sId="1" dxf="1">
      <nc r="C151" t="inlineStr">
        <is>
          <t>いろいろな食べ方</t>
        </is>
      </nc>
      <ndxf>
        <alignment vertical="center" wrapText="1" readingOrder="0"/>
        <border outline="0">
          <left style="hair">
            <color indexed="64"/>
          </left>
          <right style="hair">
            <color indexed="64"/>
          </right>
          <top style="hair">
            <color indexed="64"/>
          </top>
          <bottom style="hair">
            <color indexed="64"/>
          </bottom>
        </border>
      </ndxf>
    </rcc>
    <rcc rId="0" sId="1" dxf="1">
      <nc r="D151" t="inlineStr">
        <is>
          <t>C</t>
          <phoneticPr fontId="0"/>
        </is>
      </nc>
      <ndxf>
        <alignment horizontal="center" vertical="center" readingOrder="0"/>
        <border outline="0">
          <left style="hair">
            <color indexed="64"/>
          </left>
          <right style="hair">
            <color indexed="64"/>
          </right>
          <top style="hair">
            <color indexed="64"/>
          </top>
          <bottom style="hair">
            <color indexed="64"/>
          </bottom>
        </border>
      </ndxf>
    </rcc>
    <rcc rId="0" sId="1" dxf="1">
      <nc r="E151" t="inlineStr">
        <is>
          <t>国際理解，国際親善</t>
        </is>
      </nc>
      <ndxf>
        <numFmt numFmtId="176" formatCode="0_);\(0\)"/>
        <alignment horizontal="left" vertical="center" wrapText="1" readingOrder="0"/>
        <border outline="0">
          <left style="hair">
            <color indexed="64"/>
          </left>
          <right style="hair">
            <color indexed="64"/>
          </right>
          <top style="hair">
            <color indexed="64"/>
          </top>
          <bottom style="hair">
            <color indexed="64"/>
          </bottom>
        </border>
      </ndxf>
    </rcc>
    <rcc rId="0" sId="1" dxf="1">
      <nc r="F151" t="inlineStr">
        <is>
          <t>外国とのちがいを受け入れて</t>
          <rPh sb="0" eb="2">
            <t>ガイコク</t>
          </rPh>
          <rPh sb="8" eb="9">
            <t>ウ</t>
          </rPh>
          <rPh sb="10" eb="11">
            <t>イ</t>
          </rPh>
          <phoneticPr fontId="0"/>
        </is>
      </nc>
      <ndxf>
        <alignment vertical="center" wrapText="1" readingOrder="0"/>
        <border outline="0">
          <left style="hair">
            <color indexed="64"/>
          </left>
          <right style="thin">
            <color indexed="64"/>
          </right>
          <top style="hair">
            <color indexed="64"/>
          </top>
          <bottom style="hair">
            <color indexed="64"/>
          </bottom>
        </border>
      </ndxf>
    </rcc>
    <rcc rId="0" sId="1" dxf="1">
      <nc r="G151" t="inlineStr">
        <is>
          <t>他の国には，日本とは違う生活や文化があることに気づき，それらの意味を理解し，他の国の伝統や文化に関心をもって親しもうとする態度を養う。</t>
          <phoneticPr fontId="0"/>
        </is>
      </nc>
      <ndxf>
        <alignment vertical="center" wrapText="1" shrinkToFit="1" readingOrder="0"/>
        <border outline="0">
          <right style="hair">
            <color indexed="64"/>
          </right>
          <top style="hair">
            <color indexed="64"/>
          </top>
          <bottom style="hair">
            <color indexed="64"/>
          </bottom>
        </border>
      </ndxf>
    </rcc>
    <rcc rId="0" sId="1" dxf="1">
      <nc r="H151" t="inlineStr">
        <is>
          <t>○外国のことや習慣を知って，驚いたことはありませんか。
○２人のことを「ぎょうぎが悪い」と言ったとき，りょうたは，どんなことを思っていたのでしょう。
◎りょうたが，もっとアジェイやジーナのことを知りたくなったのは，どんなことを考えたからでしょう。
○外国の人たちと仲よくなるためには，どんな気持ちや考えが大切ですか。
○本時の学習でわかったことを発表しましょう。</t>
          <phoneticPr fontId="0"/>
        </is>
      </nc>
      <ndxf>
        <fill>
          <patternFill patternType="solid">
            <fgColor indexed="9"/>
            <bgColor indexed="9"/>
          </patternFill>
        </fill>
        <alignment vertical="center" wrapText="1" readingOrder="0"/>
        <border outline="0">
          <left style="hair">
            <color indexed="64"/>
          </left>
          <right style="hair">
            <color indexed="64"/>
          </right>
          <top style="hair">
            <color indexed="64"/>
          </top>
          <bottom style="hair">
            <color indexed="64"/>
          </bottom>
        </border>
      </ndxf>
    </rcc>
    <rcc rId="0" sId="1" dxf="1">
      <nc r="I151" t="inlineStr">
        <is>
          <t>総合的な学習の時間（国際理解教育）</t>
          <rPh sb="0" eb="3">
            <t>ソウゴウテキ</t>
          </rPh>
          <rPh sb="4" eb="6">
            <t>ガクシュウ</t>
          </rPh>
          <rPh sb="7" eb="9">
            <t>ジカン</t>
          </rPh>
          <rPh sb="10" eb="12">
            <t>コクサイ</t>
          </rPh>
          <rPh sb="12" eb="14">
            <t>リカイ</t>
          </rPh>
          <rPh sb="14" eb="16">
            <t>キョウイク</t>
          </rPh>
          <phoneticPr fontId="0"/>
        </is>
      </nc>
      <ndxf>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ndxf>
    </rcc>
    <rcc rId="0" sId="1" dxf="1">
      <nc r="J151" t="inlineStr">
        <is>
          <t>日文</t>
          <rPh sb="0" eb="2">
            <t>ニチブン</t>
          </rPh>
          <phoneticPr fontId="0"/>
        </is>
      </nc>
      <ndxf>
        <font>
          <sz val="9"/>
          <color theme="1"/>
        </font>
        <alignment vertical="center" shrinkToFit="1" readingOrder="0"/>
        <border outline="0">
          <left style="thin">
            <color indexed="64"/>
          </left>
          <right style="thin">
            <color indexed="64"/>
          </right>
          <top style="hair">
            <color indexed="64"/>
          </top>
          <bottom style="hair">
            <color indexed="64"/>
          </bottom>
        </border>
      </ndxf>
    </rcc>
  </rrc>
  <rrc rId="255" sId="18" ref="A10:XFD10" action="deleteRow">
    <rfmt sheetId="18" xfDxf="1" sqref="A10:XFD10" start="0" length="0"/>
    <rcc rId="0" sId="18" dxf="1">
      <nc r="A10" t="inlineStr">
        <is>
          <t>4n52</t>
        </is>
      </nc>
      <ndxf>
        <font>
          <b/>
          <sz val="12"/>
          <color rgb="FFFF0000"/>
          <name val="ＭＳ 明朝"/>
          <scheme val="none"/>
        </font>
        <alignment horizontal="center" vertical="center" readingOrder="0"/>
        <border outline="0">
          <left style="thin">
            <color indexed="64"/>
          </left>
          <right style="thin">
            <color indexed="64"/>
          </right>
          <top style="thin">
            <color indexed="64"/>
          </top>
          <bottom style="thin">
            <color indexed="64"/>
          </bottom>
        </border>
      </ndxf>
    </rcc>
    <rcc rId="0" sId="18" dxf="1">
      <nc r="B10">
        <f>VLOOKUP($A10,資料データ!$A$3:$X$1008,2,0)&amp;""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C10">
        <f>VLOOKUP($A10,資料データ!$A$3:$X$1008,3,0)&amp;""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D10">
        <f>VLOOKUP($A10,資料データ!$A$3:$X$1008,6,0)&amp;""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E10">
        <f>VLOOKUP($A10,資料データ!$A$3:$X$1008,7,0)&amp;""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F10">
        <f>VLOOKUP($A10,資料データ!$A$3:$X$1008,8,0)&amp;""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G10">
        <f>VLOOKUP($A10,資料データ!$A$3:$X$1008,9,0)&amp;""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18" dxf="1">
      <nc r="H10">
        <f>VLOOKUP($A10,資料データ!$A$3:$X$1008,10,0)&amp;""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rc>
  <rcc rId="256" sId="1">
    <oc r="I151" t="inlineStr">
      <is>
        <t>社会科
総合的な学習の時間</t>
        <rPh sb="0" eb="3">
          <t>シャカイカ</t>
        </rPh>
        <rPh sb="4" eb="7">
          <t>ソウゴウテキ</t>
        </rPh>
        <rPh sb="8" eb="10">
          <t>ガクシュウ</t>
        </rPh>
        <rPh sb="11" eb="13">
          <t>ジカン</t>
        </rPh>
        <phoneticPr fontId="0"/>
      </is>
    </oc>
    <nc r="I151" t="inlineStr">
      <is>
        <t>学校行事
社会科
音楽科</t>
        <rPh sb="0" eb="2">
          <t>ガッコウ</t>
        </rPh>
        <rPh sb="2" eb="4">
          <t>ギョウジ</t>
        </rPh>
        <rPh sb="5" eb="8">
          <t>シャカイカ</t>
        </rPh>
        <rPh sb="9" eb="12">
          <t>オンガクカ</t>
        </rPh>
        <phoneticPr fontId="0"/>
      </is>
    </nc>
  </rcc>
  <rcc rId="257" sId="1">
    <oc r="C152" t="inlineStr">
      <is>
        <t>浮世絵</t>
        <rPh sb="0" eb="3">
          <t>ウキヨエ</t>
        </rPh>
        <phoneticPr fontId="0"/>
      </is>
    </oc>
    <nc r="C152" t="inlineStr">
      <is>
        <t>世界遺産の富岡製糸場</t>
        <rPh sb="0" eb="2">
          <t>セカイ</t>
        </rPh>
        <rPh sb="2" eb="4">
          <t>イサン</t>
        </rPh>
        <rPh sb="5" eb="10">
          <t>トミオカセイシジョウ</t>
        </rPh>
        <phoneticPr fontId="0"/>
      </is>
    </nc>
  </rcc>
  <rcc rId="258" sId="1">
    <oc r="F152" t="inlineStr">
      <is>
        <t>たいせつにしたい日本の伝統と文化</t>
        <rPh sb="8" eb="10">
          <t>ニホン</t>
        </rPh>
        <rPh sb="11" eb="13">
          <t>デントウ</t>
        </rPh>
        <rPh sb="14" eb="16">
          <t>ブンカ</t>
        </rPh>
        <phoneticPr fontId="0"/>
      </is>
    </oc>
    <nc r="F152" t="inlineStr">
      <is>
        <t>郷土の文化や伝統を大切にする心</t>
        <rPh sb="0" eb="2">
          <t>キョウド</t>
        </rPh>
        <rPh sb="3" eb="5">
          <t>ブンカ</t>
        </rPh>
        <rPh sb="6" eb="8">
          <t>デントウ</t>
        </rPh>
        <rPh sb="9" eb="11">
          <t>タイセツ</t>
        </rPh>
        <rPh sb="14" eb="15">
          <t>ココロ</t>
        </rPh>
        <phoneticPr fontId="0"/>
      </is>
    </nc>
  </rcc>
  <rcc rId="259" sId="1">
    <oc r="G152" t="inlineStr">
      <is>
        <t>浮世絵が外国の人々に認められていたという事実を知った「ぼく」の驚きや喜びを通して，日本文化に誇りをもち我が国を愛する心情を育てる。</t>
        <phoneticPr fontId="0"/>
      </is>
    </oc>
    <nc r="G152" t="inlineStr">
      <is>
        <t>世界の宝となった富岡製糸場を知り、その素晴らしさを広めようとする態度を育てる。</t>
        <rPh sb="0" eb="2">
          <t>セカイ</t>
        </rPh>
        <rPh sb="3" eb="4">
          <t>タカラ</t>
        </rPh>
        <rPh sb="8" eb="13">
          <t>トミオカセイシジョウ</t>
        </rPh>
        <rPh sb="14" eb="15">
          <t>シ</t>
        </rPh>
        <rPh sb="19" eb="21">
          <t>スバ</t>
        </rPh>
        <rPh sb="25" eb="26">
          <t>ヒロ</t>
        </rPh>
        <rPh sb="32" eb="34">
          <t>タイド</t>
        </rPh>
        <rPh sb="35" eb="36">
          <t>ソダ</t>
        </rPh>
        <phoneticPr fontId="0"/>
      </is>
    </nc>
  </rcc>
  <rcc rId="260" sId="1">
    <oc r="H152" t="inlineStr">
      <is>
        <t>○昔の浮世絵が日本にわずかしか残っていないことを知っていましたか。
○「ぼく」は，どうして浮世絵から目が離せなくなってしまったのでしょう。
○写楽の絵を写しているとき，「ぼく」はどんな気持ちだったでしょう。
○外国の人が浮世絵をヒントにして絵を描いているのを知ったとき，「ぼく」がうれしくなったのはどうしてでしょう。
◎日本の浮世絵が，ただ同然で外国に売られてしまったことを知って，「ぼく」はどう思ったでしょう。
○浮世絵文化はどうなったと思いますか。
○日本の伝統や文化を大切にするために，今の自分たちにできることは何でしょう。
○みなさんの身の回りにもこのようなすばらしい日本の文化があります。</t>
        <phoneticPr fontId="0"/>
      </is>
    </oc>
    <nc r="H152" t="inlineStr">
      <is>
        <t>○富岡製糸場を知っていますか。どんなことを知っていますか。
○富岡製糸場のすごいところはどんなところですか。
○群馬の人たちは富岡製糸場ができたとき、どんなことを思ったでしょう。
◎世界の宝となった富岡製糸場についてどう思いますか。
○他の県の人たちに群馬のすばらしさを伝えましょう。
○日本の伝統や文化を大切にするために，今の自分たちにできることは何でしょう。
○みなさんの身の回りにもこのようなすばらしい日本の文化があります。</t>
        <rPh sb="1" eb="6">
          <t>トミオカセイシジョウ</t>
        </rPh>
        <rPh sb="7" eb="8">
          <t>シ</t>
        </rPh>
        <rPh sb="21" eb="22">
          <t>シ</t>
        </rPh>
        <rPh sb="31" eb="36">
          <t>トミオカセイシジョウ</t>
        </rPh>
        <rPh sb="56" eb="58">
          <t>グンマ</t>
        </rPh>
        <rPh sb="59" eb="60">
          <t>ヒト</t>
        </rPh>
        <rPh sb="63" eb="68">
          <t>トミオカセイシジョウ</t>
        </rPh>
        <rPh sb="81" eb="82">
          <t>オモ</t>
        </rPh>
        <rPh sb="91" eb="93">
          <t>セカイ</t>
        </rPh>
        <rPh sb="94" eb="95">
          <t>タカラ</t>
        </rPh>
        <rPh sb="99" eb="104">
          <t>トミオカセイシジョウ</t>
        </rPh>
        <rPh sb="110" eb="111">
          <t>オモ</t>
        </rPh>
        <rPh sb="118" eb="119">
          <t>ホカ</t>
        </rPh>
        <rPh sb="120" eb="121">
          <t>ケン</t>
        </rPh>
        <rPh sb="122" eb="123">
          <t>ヒト</t>
        </rPh>
        <rPh sb="126" eb="128">
          <t>グンマ</t>
        </rPh>
        <rPh sb="135" eb="136">
          <t>ツタ</t>
        </rPh>
        <phoneticPr fontId="0"/>
      </is>
    </nc>
  </rcc>
  <rcc rId="261" sId="1">
    <oc r="I152" t="inlineStr">
      <is>
        <t>国語科（作文）
図画工作科</t>
        <rPh sb="0" eb="3">
          <t>コクゴカ</t>
        </rPh>
        <rPh sb="4" eb="6">
          <t>サクブン</t>
        </rPh>
        <rPh sb="8" eb="10">
          <t>ズガ</t>
        </rPh>
        <rPh sb="10" eb="12">
          <t>コウサク</t>
        </rPh>
        <rPh sb="12" eb="13">
          <t>カ</t>
        </rPh>
        <phoneticPr fontId="0"/>
      </is>
    </oc>
    <nc r="I152" t="inlineStr">
      <is>
        <t>学校行事
社会科
音楽科</t>
        <phoneticPr fontId="0"/>
      </is>
    </nc>
  </rcc>
  <rcc rId="262" sId="1">
    <oc r="I153" t="inlineStr">
      <is>
        <t>国語科（学校図書館の利用）
学級活動</t>
        <rPh sb="0" eb="3">
          <t>コクゴカ</t>
        </rPh>
        <rPh sb="4" eb="6">
          <t>ガッコウ</t>
        </rPh>
        <rPh sb="6" eb="9">
          <t>トショカン</t>
        </rPh>
        <rPh sb="10" eb="12">
          <t>リヨウ</t>
        </rPh>
        <rPh sb="14" eb="16">
          <t>ガッキュウ</t>
        </rPh>
        <rPh sb="16" eb="18">
          <t>カツドウ</t>
        </rPh>
        <phoneticPr fontId="0"/>
      </is>
    </oc>
    <nc r="I153" t="inlineStr">
      <is>
        <t>学校行事
音楽科
図工科
総合的な学習の時間</t>
        <rPh sb="0" eb="4">
          <t>ガッコウギョウジ</t>
        </rPh>
        <rPh sb="5" eb="8">
          <t>オンガクカ</t>
        </rPh>
        <rPh sb="9" eb="11">
          <t>ズコウ</t>
        </rPh>
        <rPh sb="11" eb="12">
          <t>カ</t>
        </rPh>
        <rPh sb="13" eb="16">
          <t>ソウゴウテキ</t>
        </rPh>
        <rPh sb="17" eb="19">
          <t>ガクシュウ</t>
        </rPh>
        <rPh sb="20" eb="22">
          <t>ジカン</t>
        </rPh>
        <phoneticPr fontId="0"/>
      </is>
    </nc>
  </rcc>
  <rcc rId="263" sId="1">
    <oc r="I154" t="inlineStr">
      <is>
        <t>理科（栽培活動）
総合的な学習の時間</t>
        <rPh sb="0" eb="2">
          <t>リカ</t>
        </rPh>
        <rPh sb="3" eb="5">
          <t>サイバイ</t>
        </rPh>
        <rPh sb="5" eb="7">
          <t>カツドウ</t>
        </rPh>
        <rPh sb="9" eb="12">
          <t>ソウゴウテキ</t>
        </rPh>
        <rPh sb="13" eb="15">
          <t>ガクシュウ</t>
        </rPh>
        <rPh sb="16" eb="18">
          <t>ジカン</t>
        </rPh>
        <phoneticPr fontId="0"/>
      </is>
    </oc>
    <nc r="I154" t="inlineStr">
      <is>
        <t>国語科
理科
総合的な学習の時間</t>
        <rPh sb="0" eb="2">
          <t>コクゴ</t>
        </rPh>
        <rPh sb="2" eb="3">
          <t>カ</t>
        </rPh>
        <rPh sb="4" eb="6">
          <t>リカ</t>
        </rPh>
        <rPh sb="7" eb="10">
          <t>ソウゴウテキ</t>
        </rPh>
        <rPh sb="11" eb="13">
          <t>ガクシュウ</t>
        </rPh>
        <rPh sb="14" eb="16">
          <t>ジカン</t>
        </rPh>
        <phoneticPr fontId="0"/>
      </is>
    </nc>
  </rcc>
  <rcc rId="264" sId="1">
    <oc r="I155" t="inlineStr">
      <is>
        <t>総合的な学習の時間</t>
        <rPh sb="0" eb="3">
          <t>ソウゴウテキ</t>
        </rPh>
        <rPh sb="4" eb="6">
          <t>ガクシュウ</t>
        </rPh>
        <rPh sb="7" eb="9">
          <t>ジカン</t>
        </rPh>
        <phoneticPr fontId="0"/>
      </is>
    </oc>
    <nc r="I155" t="inlineStr">
      <is>
        <t>国語科
理科
総合的な学習の時間</t>
        <phoneticPr fontId="0"/>
      </is>
    </nc>
  </rcc>
  <rcc rId="265" sId="1">
    <oc r="I156" t="inlineStr">
      <is>
        <t>理科（栽培活動）
社会科</t>
        <rPh sb="0" eb="2">
          <t>リカ</t>
        </rPh>
        <rPh sb="3" eb="5">
          <t>サイバイ</t>
        </rPh>
        <rPh sb="5" eb="7">
          <t>カツドウ</t>
        </rPh>
        <rPh sb="9" eb="12">
          <t>シャカイカ</t>
        </rPh>
        <phoneticPr fontId="0"/>
      </is>
    </oc>
    <nc r="I156" t="inlineStr">
      <is>
        <t>国語科
理科
音楽科
総合的な学習の時間</t>
        <rPh sb="0" eb="2">
          <t>コクゴ</t>
        </rPh>
        <rPh sb="2" eb="3">
          <t>カ</t>
        </rPh>
        <rPh sb="4" eb="6">
          <t>リカ</t>
        </rPh>
        <rPh sb="7" eb="10">
          <t>オンガクカ</t>
        </rPh>
        <rPh sb="11" eb="14">
          <t>ソウゴウテキ</t>
        </rPh>
        <rPh sb="15" eb="17">
          <t>ガクシュウ</t>
        </rPh>
        <rPh sb="18" eb="20">
          <t>ジカン</t>
        </rPh>
        <phoneticPr fontId="0"/>
      </is>
    </nc>
  </rcc>
  <rrc rId="266" sId="1" ref="A157:XFD157" action="deleteRow">
    <rfmt sheetId="1" xfDxf="1" sqref="A157:XFD157" start="0" length="0">
      <dxf>
        <font>
          <sz val="9"/>
        </font>
      </dxf>
    </rfmt>
    <rcc rId="0" sId="1" dxf="1">
      <nc r="A157" t="inlineStr">
        <is>
          <t>4n35</t>
        </is>
      </nc>
      <ndxf>
        <font>
          <b/>
          <sz val="9"/>
          <color rgb="FFFF0000"/>
        </font>
        <alignment horizontal="center" vertical="center" readingOrder="0"/>
        <border outline="0">
          <left style="thin">
            <color indexed="64"/>
          </left>
          <right style="hair">
            <color indexed="64"/>
          </right>
          <top style="hair">
            <color indexed="64"/>
          </top>
          <bottom style="hair">
            <color indexed="64"/>
          </bottom>
        </border>
      </ndxf>
    </rcc>
    <rcc rId="0" sId="1" dxf="1">
      <nc r="B157">
        <v>35</v>
      </nc>
      <ndxf>
        <font>
          <sz val="9"/>
          <color theme="1"/>
        </font>
        <alignment horizontal="center" vertical="center" readingOrder="0"/>
        <border outline="0">
          <left style="hair">
            <color indexed="64"/>
          </left>
          <right style="hair">
            <color indexed="64"/>
          </right>
          <top style="hair">
            <color indexed="64"/>
          </top>
          <bottom style="hair">
            <color indexed="64"/>
          </bottom>
        </border>
      </ndxf>
    </rcc>
    <rcc rId="0" sId="1" dxf="1">
      <nc r="C157" t="inlineStr">
        <is>
          <t>お母さん　なかないで</t>
          <phoneticPr fontId="0"/>
        </is>
      </nc>
      <ndxf>
        <font>
          <sz val="9"/>
          <color indexed="8"/>
        </font>
        <alignment vertical="center" wrapText="1" readingOrder="0"/>
        <border outline="0">
          <left style="hair">
            <color indexed="64"/>
          </left>
          <right style="hair">
            <color indexed="64"/>
          </right>
          <top style="hair">
            <color indexed="64"/>
          </top>
          <bottom style="hair">
            <color indexed="64"/>
          </bottom>
        </border>
      </ndxf>
    </rcc>
    <rcc rId="0" sId="1" dxf="1">
      <nc r="D157" t="inlineStr">
        <is>
          <t>D</t>
          <phoneticPr fontId="0"/>
        </is>
      </nc>
      <ndxf>
        <font>
          <sz val="9"/>
          <color theme="1"/>
        </font>
        <alignment horizontal="center" vertical="center" readingOrder="0"/>
        <border outline="0">
          <left style="hair">
            <color indexed="64"/>
          </left>
          <right style="hair">
            <color indexed="64"/>
          </right>
          <top style="hair">
            <color indexed="64"/>
          </top>
          <bottom style="hair">
            <color indexed="64"/>
          </bottom>
        </border>
      </ndxf>
    </rcc>
    <rcc rId="0" sId="1" dxf="1">
      <nc r="E157" t="inlineStr">
        <is>
          <t>生命の尊さ</t>
        </is>
      </nc>
      <ndxf>
        <font>
          <sz val="9"/>
          <color theme="1"/>
        </font>
        <alignment horizontal="left" vertical="center" wrapText="1" readingOrder="0"/>
        <border outline="0">
          <left style="hair">
            <color indexed="64"/>
          </left>
          <right style="hair">
            <color indexed="64"/>
          </right>
          <top style="hair">
            <color indexed="64"/>
          </top>
          <bottom style="hair">
            <color indexed="64"/>
          </bottom>
        </border>
      </ndxf>
    </rcc>
    <rcc rId="0" sId="1" dxf="1">
      <nc r="F157" t="inlineStr">
        <is>
          <t>たいせつな命</t>
          <rPh sb="5" eb="6">
            <t>イノチ</t>
          </rPh>
          <phoneticPr fontId="0"/>
        </is>
      </nc>
      <ndxf>
        <alignment vertical="center" wrapText="1" readingOrder="0"/>
        <border outline="0">
          <left style="hair">
            <color indexed="64"/>
          </left>
          <right style="thin">
            <color indexed="64"/>
          </right>
          <top style="hair">
            <color indexed="64"/>
          </top>
          <bottom style="hair">
            <color indexed="64"/>
          </bottom>
        </border>
      </ndxf>
    </rcc>
    <rcc rId="0" sId="1" dxf="1">
      <nc r="G157" t="inlineStr">
        <is>
          <t>まさこの死によって「わたし」が感じた生命の重さを通して，かけがえのない命の大切さを知り，自他の生命を大切にするとともに，与えられた生命を一生懸命に生きようとする実践意欲を高める。</t>
          <phoneticPr fontId="0"/>
        </is>
      </nc>
      <ndxf>
        <alignment vertical="center" wrapText="1" shrinkToFit="1" readingOrder="0"/>
        <border outline="0">
          <right style="hair">
            <color indexed="64"/>
          </right>
          <top style="hair">
            <color indexed="64"/>
          </top>
          <bottom style="hair">
            <color indexed="64"/>
          </bottom>
        </border>
      </ndxf>
    </rcc>
    <rcc rId="0" sId="1" dxf="1">
      <nc r="H157" t="inlineStr">
        <is>
          <t xml:space="preserve">○「車に気をつけてね。」と言われることはありますか。
○まさこさんからの最後のプレゼントと，「これからも，仲よくしましょう。」と書かれた手紙を受け取って，「わたし」はどんなことを思ったでしょうか。
○まさこさんの写真は，じっと「わたし」を見つめて，どんなことを話し掛けているのでしょうか。
◎「わたし」は，モンちゃんを友達にして，どんなことを頑張りたいと思っているのでしょう。
○命を大切にするために，今日学んだことをどのように生かせるでしょう。
○命の大切さを感じた経験について，話をする。  </t>
          <phoneticPr fontId="0"/>
        </is>
      </nc>
      <ndxf>
        <fill>
          <patternFill patternType="solid">
            <fgColor indexed="9"/>
            <bgColor indexed="9"/>
          </patternFill>
        </fill>
        <alignment vertical="center" wrapText="1" readingOrder="0"/>
        <border outline="0">
          <left style="hair">
            <color indexed="64"/>
          </left>
          <right style="hair">
            <color indexed="64"/>
          </right>
          <top style="hair">
            <color indexed="64"/>
          </top>
          <bottom style="hair">
            <color indexed="64"/>
          </bottom>
        </border>
      </ndxf>
    </rcc>
    <rfmt sheetId="1" sqref="I157" start="0" length="0">
      <dxf>
        <fill>
          <patternFill patternType="solid">
            <fgColor indexed="9"/>
            <bgColor indexed="9"/>
          </patternFill>
        </fill>
        <alignment vertical="center" wrapText="1" readingOrder="0"/>
        <border outline="0">
          <left style="hair">
            <color indexed="64"/>
          </left>
          <right style="thin">
            <color indexed="64"/>
          </right>
          <top style="hair">
            <color indexed="64"/>
          </top>
          <bottom style="hair">
            <color indexed="64"/>
          </bottom>
        </border>
      </dxf>
    </rfmt>
    <rcc rId="0" sId="1" dxf="1">
      <nc r="J157" t="inlineStr">
        <is>
          <t>日文</t>
          <rPh sb="0" eb="2">
            <t>ニチブン</t>
          </rPh>
          <phoneticPr fontId="0"/>
        </is>
      </nc>
      <ndxf>
        <font>
          <sz val="9"/>
          <color theme="1"/>
        </font>
        <alignment vertical="center" shrinkToFit="1" readingOrder="0"/>
        <border outline="0">
          <left style="thin">
            <color indexed="64"/>
          </left>
          <right style="thin">
            <color indexed="64"/>
          </right>
          <top style="hair">
            <color indexed="64"/>
          </top>
          <bottom style="hair">
            <color indexed="64"/>
          </bottom>
        </border>
      </ndxf>
    </rcc>
  </rrc>
  <rrc rId="267" sId="24" ref="A12:XFD12" action="deleteRow">
    <rfmt sheetId="24" xfDxf="1" sqref="A12:XFD12" start="0" length="0"/>
    <rcc rId="0" sId="24" dxf="1">
      <nc r="A12" t="inlineStr">
        <is>
          <t>4n35</t>
        </is>
      </nc>
      <ndxf>
        <font>
          <b/>
          <sz val="12"/>
          <color rgb="FFFF0000"/>
          <name val="ＭＳ 明朝"/>
          <scheme val="none"/>
        </font>
        <alignment horizontal="center" vertical="center" readingOrder="0"/>
        <border outline="0">
          <left style="thin">
            <color indexed="64"/>
          </left>
          <right style="thin">
            <color indexed="64"/>
          </right>
          <top style="thin">
            <color indexed="64"/>
          </top>
          <bottom style="thin">
            <color indexed="64"/>
          </bottom>
        </border>
      </ndxf>
    </rcc>
    <rcc rId="0" sId="24" dxf="1">
      <nc r="B12">
        <f>VLOOKUP($A12,資料データ!$A$3:$X$1007,2,0)&amp;""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C12">
        <f>VLOOKUP($A12,資料データ!$A$3:$X$1007,3,0)&amp;""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D12">
        <f>VLOOKUP($A12,資料データ!$A$3:$X$1007,6,0)&amp;""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E12">
        <f>VLOOKUP($A12,資料データ!$A$3:$X$1007,7,0)&amp;""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F12">
        <f>VLOOKUP($A12,資料データ!$A$3:$X$1007,8,0)&amp;""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G12">
        <f>VLOOKUP($A12,資料データ!$A$3:$X$1007,9,0)&amp;""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cc rId="0" sId="24" dxf="1">
      <nc r="H12">
        <f>VLOOKUP($A12,資料データ!$A$3:$X$1007,10,0)&amp;""</f>
      </nc>
      <ndxf>
        <font>
          <sz val="9"/>
          <color auto="1"/>
          <name val="ＭＳ 明朝"/>
          <scheme val="none"/>
        </font>
        <alignment vertical="top" wrapText="1" readingOrder="0"/>
        <border outline="0">
          <left style="thin">
            <color indexed="64"/>
          </left>
          <right style="thin">
            <color indexed="64"/>
          </right>
          <top style="thin">
            <color indexed="64"/>
          </top>
          <bottom style="thin">
            <color indexed="64"/>
          </bottom>
        </border>
      </ndxf>
    </rcc>
    <rfmt sheetId="24" sqref="I12" start="0" length="0">
      <dxf>
        <font>
          <sz val="9"/>
          <color auto="1"/>
          <name val="ＭＳ 明朝"/>
          <scheme val="none"/>
        </font>
      </dxf>
    </rfmt>
  </rrc>
  <rcc rId="268" sId="1">
    <oc r="I157" t="inlineStr">
      <is>
        <t>理科</t>
        <rPh sb="0" eb="2">
          <t>リカ</t>
        </rPh>
        <phoneticPr fontId="0"/>
      </is>
    </oc>
    <nc r="I157" t="inlineStr">
      <is>
        <t>国語科
理科
音楽科
総合的な学習の時間</t>
        <phoneticPr fontId="0"/>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 sId="1">
    <nc r="I55" t="inlineStr">
      <is>
        <t>国語科</t>
        <rPh sb="0" eb="2">
          <t>コクゴ</t>
        </rPh>
        <rPh sb="2" eb="3">
          <t>カ</t>
        </rPh>
        <phoneticPr fontId="0"/>
      </is>
    </nc>
  </rcc>
  <rcc rId="270" sId="1">
    <oc r="I48" t="inlineStr">
      <is>
        <t>生活科（町探検）
｢物を大切に使おう週間」
学級活動</t>
        <rPh sb="0" eb="3">
          <t>セイカツカ</t>
        </rPh>
        <rPh sb="4" eb="5">
          <t>マチ</t>
        </rPh>
        <rPh sb="5" eb="7">
          <t>タンケン</t>
        </rPh>
        <rPh sb="10" eb="11">
          <t>モノ</t>
        </rPh>
        <rPh sb="12" eb="14">
          <t>タイセツ</t>
        </rPh>
        <rPh sb="15" eb="16">
          <t>ツカ</t>
        </rPh>
        <rPh sb="18" eb="20">
          <t>シュウカン</t>
        </rPh>
        <rPh sb="22" eb="26">
          <t>ガッキュウカツドウ</t>
        </rPh>
        <phoneticPr fontId="0"/>
      </is>
    </oc>
    <nc r="I48" t="inlineStr">
      <is>
        <t>生活科（図書館探検）
学級活動</t>
        <rPh sb="0" eb="3">
          <t>セイカツカ</t>
        </rPh>
        <rPh sb="4" eb="7">
          <t>トショカン</t>
        </rPh>
        <rPh sb="7" eb="9">
          <t>タンケン</t>
        </rPh>
        <rPh sb="11" eb="13">
          <t>ガッキュウ</t>
        </rPh>
        <rPh sb="13" eb="15">
          <t>カツドウ</t>
        </rPh>
        <phoneticPr fontId="0"/>
      </is>
    </nc>
  </rcc>
  <rcc rId="271" sId="1">
    <oc r="I53" t="inlineStr">
      <is>
        <t>生活科
保健学習</t>
        <rPh sb="0" eb="3">
          <t>セイカツカ</t>
        </rPh>
        <rPh sb="4" eb="6">
          <t>ホケン</t>
        </rPh>
        <rPh sb="6" eb="8">
          <t>ガクシュウ</t>
        </rPh>
        <phoneticPr fontId="0"/>
      </is>
    </oc>
    <nc r="I53" t="inlineStr">
      <is>
        <t>生活科
学級活動(食育)</t>
        <rPh sb="0" eb="3">
          <t>セイカツカ</t>
        </rPh>
        <rPh sb="4" eb="6">
          <t>ガッキュウ</t>
        </rPh>
        <rPh sb="6" eb="8">
          <t>カツドウ</t>
        </rPh>
        <rPh sb="9" eb="11">
          <t>ショクイク</t>
        </rPh>
        <phoneticPr fontId="0"/>
      </is>
    </nc>
  </rcc>
  <rcc rId="272" sId="1">
    <oc r="I78" t="inlineStr">
      <is>
        <t>国語科
生活科
学級活動</t>
        <rPh sb="4" eb="7">
          <t>セイカツカ</t>
        </rPh>
        <phoneticPr fontId="0"/>
      </is>
    </oc>
    <nc r="I78" t="inlineStr">
      <is>
        <t>国語科
生活科
学級活動(避難訓練)</t>
        <rPh sb="4" eb="7">
          <t>セイカツカ</t>
        </rPh>
        <rPh sb="13" eb="15">
          <t>ヒナン</t>
        </rPh>
        <rPh sb="15" eb="17">
          <t>クンレン</t>
        </rPh>
        <phoneticPr fontId="0"/>
      </is>
    </nc>
  </rcc>
  <rcc rId="273" sId="1">
    <oc r="I62" t="inlineStr">
      <is>
        <t>学級活動</t>
        <rPh sb="0" eb="2">
          <t>ガッキュウ</t>
        </rPh>
        <rPh sb="2" eb="4">
          <t>カツドウ</t>
        </rPh>
        <phoneticPr fontId="0"/>
      </is>
    </oc>
    <nc r="I62" t="inlineStr">
      <is>
        <t>生活科</t>
        <phoneticPr fontId="0"/>
      </is>
    </nc>
  </rcc>
  <rcc rId="274" sId="1">
    <nc r="I59" t="inlineStr">
      <is>
        <t>学校行事(あいさつ運動)
学級活動
外国語</t>
        <rPh sb="0" eb="2">
          <t>ガッコウ</t>
        </rPh>
        <rPh sb="2" eb="4">
          <t>ギョウジ</t>
        </rPh>
        <rPh sb="9" eb="11">
          <t>ウンドウ</t>
        </rPh>
        <rPh sb="13" eb="15">
          <t>ガッキュウ</t>
        </rPh>
        <rPh sb="15" eb="17">
          <t>カツドウ</t>
        </rPh>
        <rPh sb="18" eb="21">
          <t>ガイコクゴ</t>
        </rPh>
        <phoneticPr fontId="0"/>
      </is>
    </nc>
  </rcc>
  <rcc rId="275" sId="1">
    <oc r="I69" t="inlineStr">
      <is>
        <t>学級活動</t>
        <rPh sb="0" eb="2">
          <t>ガッキュウ</t>
        </rPh>
        <rPh sb="2" eb="4">
          <t>カツドウ</t>
        </rPh>
        <phoneticPr fontId="0"/>
      </is>
    </oc>
    <nc r="I69" t="inlineStr">
      <is>
        <t>体育科</t>
        <rPh sb="0" eb="2">
          <t>タイイク</t>
        </rPh>
        <rPh sb="2" eb="3">
          <t>カ</t>
        </rPh>
        <phoneticPr fontId="0"/>
      </is>
    </nc>
  </rcc>
  <rcc rId="276" sId="1">
    <oc r="I56" t="inlineStr">
      <is>
        <t xml:space="preserve">生活科
（家族の学習，身近な人と関わり合う学習，１年生のお世話）
学級活動 </t>
        <rPh sb="0" eb="3">
          <t>セイカツカ</t>
        </rPh>
        <rPh sb="5" eb="7">
          <t>カゾク</t>
        </rPh>
        <rPh sb="8" eb="10">
          <t>ガクシュウ</t>
        </rPh>
        <rPh sb="11" eb="13">
          <t>ミヂカ</t>
        </rPh>
        <rPh sb="14" eb="15">
          <t>ヒト</t>
        </rPh>
        <rPh sb="16" eb="17">
          <t>カカ</t>
        </rPh>
        <rPh sb="19" eb="20">
          <t>ア</t>
        </rPh>
        <rPh sb="21" eb="23">
          <t>ガクシュウ</t>
        </rPh>
        <rPh sb="25" eb="26">
          <t>ネン</t>
        </rPh>
        <rPh sb="26" eb="27">
          <t>セイ</t>
        </rPh>
        <rPh sb="29" eb="31">
          <t>セワ</t>
        </rPh>
        <rPh sb="33" eb="35">
          <t>ガッキュウ</t>
        </rPh>
        <rPh sb="35" eb="37">
          <t>カツドウ</t>
        </rPh>
        <phoneticPr fontId="0"/>
      </is>
    </oc>
    <nc r="I56" t="inlineStr">
      <is>
        <t xml:space="preserve">生活科
（ちびっ子タイム）
学級活動 </t>
        <rPh sb="0" eb="3">
          <t>セイカツカ</t>
        </rPh>
        <rPh sb="8" eb="9">
          <t>コ</t>
        </rPh>
        <rPh sb="14" eb="16">
          <t>ガッキュウ</t>
        </rPh>
        <rPh sb="16" eb="18">
          <t>カツドウ</t>
        </rPh>
        <phoneticPr fontId="0"/>
      </is>
    </nc>
  </rcc>
  <rcc rId="277" sId="1">
    <oc r="I42" t="inlineStr">
      <is>
        <t>生活科</t>
        <rPh sb="0" eb="3">
          <t>セイカツカ</t>
        </rPh>
        <phoneticPr fontId="0"/>
      </is>
    </oc>
    <nc r="I42" t="inlineStr">
      <is>
        <t>生活科
体育科</t>
        <rPh sb="0" eb="3">
          <t>セイカツカ</t>
        </rPh>
        <rPh sb="4" eb="6">
          <t>タイイク</t>
        </rPh>
        <rPh sb="6" eb="7">
          <t>カ</t>
        </rPh>
        <phoneticPr fontId="0"/>
      </is>
    </nc>
  </rcc>
  <rcc rId="278" sId="1">
    <oc r="I74" t="inlineStr">
      <is>
        <t>生活科</t>
        <rPh sb="0" eb="3">
          <t>セイカツカ</t>
        </rPh>
        <phoneticPr fontId="0"/>
      </is>
    </oc>
    <nc r="I74" t="inlineStr">
      <is>
        <t>学校行事(演劇教室)</t>
        <rPh sb="0" eb="2">
          <t>ガッコウ</t>
        </rPh>
        <rPh sb="2" eb="4">
          <t>ギョウジ</t>
        </rPh>
        <rPh sb="5" eb="7">
          <t>エンゲキ</t>
        </rPh>
        <rPh sb="7" eb="9">
          <t>キョウシツ</t>
        </rPh>
        <phoneticPr fontId="0"/>
      </is>
    </nc>
  </rcc>
  <rcc rId="279" sId="1">
    <oc r="I60" t="inlineStr">
      <is>
        <t>生活科</t>
        <rPh sb="0" eb="3">
          <t>セイカツカ</t>
        </rPh>
        <phoneticPr fontId="0"/>
      </is>
    </oc>
    <nc r="I60" t="inlineStr">
      <is>
        <t>学校行事(あいさつ運動)</t>
        <rPh sb="0" eb="2">
          <t>ガッコウ</t>
        </rPh>
        <rPh sb="2" eb="4">
          <t>ギョウジ</t>
        </rPh>
        <rPh sb="9" eb="11">
          <t>ウンドウ</t>
        </rPh>
        <phoneticPr fontId="0"/>
      </is>
    </nc>
  </rcc>
  <rcc rId="280" sId="1">
    <oc r="I79" t="inlineStr">
      <is>
        <t>音楽科</t>
        <rPh sb="0" eb="3">
          <t>オンガクカ</t>
        </rPh>
        <phoneticPr fontId="0"/>
      </is>
    </oc>
    <nc r="I79" t="inlineStr">
      <is>
        <t>国語科
音楽科</t>
        <rPh sb="0" eb="2">
          <t>コクゴ</t>
        </rPh>
        <rPh sb="2" eb="3">
          <t>カ</t>
        </rPh>
        <rPh sb="4" eb="7">
          <t>オンガクカ</t>
        </rPh>
        <phoneticPr fontId="0"/>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1" sId="1">
    <oc r="J72" t="inlineStr">
      <is>
        <t>日文</t>
        <rPh sb="0" eb="2">
          <t>ニチブン</t>
        </rPh>
        <phoneticPr fontId="0"/>
      </is>
    </oc>
    <nc r="J72" t="inlineStr">
      <is>
        <t>ぐんまの道徳</t>
        <phoneticPr fontId="0"/>
      </is>
    </nc>
  </rcc>
  <rcc rId="282" sId="1">
    <oc r="C72" t="inlineStr">
      <is>
        <t>群：えんぎだるま</t>
        <rPh sb="0" eb="1">
          <t>グン</t>
        </rPh>
        <phoneticPr fontId="0"/>
      </is>
    </oc>
    <nc r="C72" t="inlineStr">
      <is>
        <t>えんぎだるま</t>
        <phoneticPr fontId="0"/>
      </is>
    </nc>
  </rcc>
  <rcc rId="283" sId="1">
    <oc r="B72">
      <v>11</v>
    </oc>
    <nc r="B72" t="inlineStr">
      <is>
        <t>ぐんま</t>
        <phoneticPr fontId="0"/>
      </is>
    </nc>
  </rcc>
  <rcc rId="284" sId="1">
    <oc r="H72" t="inlineStr">
      <is>
        <t>○盆踊りや，寺や神社の縁日などに，遊びに行ったことがありますか。
○ほこがうまく曲がれて，見物している人から拍手と歓声が起こったとき，「ぼく」はどのようなことを思ったでしょうか。
○「ぼく」は，はじめのうち，どのような気持ちでお囃子の練習に取り組んでいたのでしょうか。
◎「ぼく」は，祗園祭のことをどんなふうに思っているのでしょう。
○地域の行事に，参加したことはありますか。どんなことを思いましたか。
○私は，長い間この地域に住み，伝統や行事を大切に守ってきました。みなさんにもこの地域を大切にしていってほしいと思います。</t>
        <phoneticPr fontId="0"/>
      </is>
    </oc>
    <nc r="H72" t="inlineStr">
      <is>
        <t>○だるまについてどのようなことを知っていますか。
○町たんけんでお店に行ってだるまを見たとき、ゆうきさんはどんなことを思ったのでしょう。
○おじさんの話の縁起だるまの秘密とは、どんなことでしたか。
◎縁起だるまのことを知って、ゆうきさんはどんなことを思ったでしょう。
○この群馬県には、ほかにも昔から伝わっているものがありますが、知っている人はいますか。
○今日の学習で気付いたことや、これからどのように過ごしていきたいか、ワークシートに書き、発表しましょう。</t>
        <phoneticPr fontId="0"/>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 sId="1">
    <oc r="I201" t="inlineStr">
      <is>
        <t>理科（ヒトの誕生）
総合的な学習の時間</t>
        <rPh sb="0" eb="2">
          <t>リカ</t>
        </rPh>
        <rPh sb="6" eb="8">
          <t>タンジョウ</t>
        </rPh>
        <rPh sb="10" eb="13">
          <t>ソウゴウテキ</t>
        </rPh>
        <rPh sb="14" eb="16">
          <t>ガクシュウ</t>
        </rPh>
        <rPh sb="17" eb="19">
          <t>ジカン</t>
        </rPh>
        <phoneticPr fontId="0"/>
      </is>
    </oc>
    <nc r="I201" t="inlineStr">
      <is>
        <t>理科、総合、国語、社会、
音楽、図工、体育、外国語</t>
        <rPh sb="0" eb="2">
          <t>リカ</t>
        </rPh>
        <rPh sb="3" eb="5">
          <t>ソウゴウ</t>
        </rPh>
        <rPh sb="6" eb="8">
          <t>コクゴ</t>
        </rPh>
        <rPh sb="9" eb="11">
          <t>シャカイ</t>
        </rPh>
        <rPh sb="13" eb="15">
          <t>オンガク</t>
        </rPh>
        <rPh sb="16" eb="18">
          <t>ズコウ</t>
        </rPh>
        <rPh sb="19" eb="21">
          <t>タイイク</t>
        </rPh>
        <rPh sb="22" eb="25">
          <t>ガイコクゴ</t>
        </rPh>
        <phoneticPr fontId="0"/>
      </is>
    </nc>
  </rcc>
  <rcc rId="286" sId="1">
    <oc r="I203" t="inlineStr">
      <is>
        <t>学級活動</t>
        <rPh sb="0" eb="2">
          <t>ガッキュウ</t>
        </rPh>
        <rPh sb="2" eb="4">
          <t>カツドウ</t>
        </rPh>
        <phoneticPr fontId="0"/>
      </is>
    </oc>
    <nc r="I203" t="inlineStr">
      <is>
        <t>学活、国語、音楽発表会、
クラブ、音楽、図工、体育、外国語</t>
        <rPh sb="0" eb="2">
          <t>ガッカツ</t>
        </rPh>
        <rPh sb="3" eb="5">
          <t>コクゴ</t>
        </rPh>
        <rPh sb="6" eb="8">
          <t>オンガク</t>
        </rPh>
        <rPh sb="8" eb="11">
          <t>ハッピョウカイ</t>
        </rPh>
        <rPh sb="17" eb="19">
          <t>オンガク</t>
        </rPh>
        <rPh sb="20" eb="22">
          <t>ズコウ</t>
        </rPh>
        <rPh sb="23" eb="25">
          <t>タイイク</t>
        </rPh>
        <rPh sb="26" eb="29">
          <t>ガイコクゴ</t>
        </rPh>
        <phoneticPr fontId="0"/>
      </is>
    </nc>
  </rcc>
  <rcc rId="287" sId="1">
    <oc r="I204" t="inlineStr">
      <is>
        <t>社会科</t>
        <rPh sb="0" eb="3">
          <t>シャカイカ</t>
        </rPh>
        <phoneticPr fontId="0"/>
      </is>
    </oc>
    <nc r="I204" t="inlineStr">
      <is>
        <t>社会、算数、理科、音楽、図工、外国語</t>
        <rPh sb="0" eb="2">
          <t>シャカイ</t>
        </rPh>
        <rPh sb="3" eb="5">
          <t>サンスウ</t>
        </rPh>
        <rPh sb="6" eb="8">
          <t>リカ</t>
        </rPh>
        <rPh sb="9" eb="11">
          <t>オンガク</t>
        </rPh>
        <rPh sb="12" eb="14">
          <t>ズコウ</t>
        </rPh>
        <rPh sb="15" eb="18">
          <t>ガイコクゴ</t>
        </rPh>
        <phoneticPr fontId="0"/>
      </is>
    </nc>
  </rcc>
  <rcc rId="288" sId="1">
    <oc r="I207" t="inlineStr">
      <is>
        <t>情報教育
学級活動（避難訓練）</t>
        <rPh sb="0" eb="2">
          <t>ジョウホウ</t>
        </rPh>
        <rPh sb="2" eb="4">
          <t>キョウイク</t>
        </rPh>
        <rPh sb="5" eb="7">
          <t>ガッキュウ</t>
        </rPh>
        <rPh sb="7" eb="9">
          <t>カツドウ</t>
        </rPh>
        <rPh sb="10" eb="12">
          <t>ヒナン</t>
        </rPh>
        <rPh sb="12" eb="14">
          <t>クンレン</t>
        </rPh>
        <phoneticPr fontId="0"/>
      </is>
    </oc>
    <nc r="I207" t="inlineStr">
      <is>
        <t>情報教育、学活（避難訓練）、保健、家庭科</t>
        <rPh sb="0" eb="2">
          <t>ジョウホウ</t>
        </rPh>
        <rPh sb="2" eb="4">
          <t>キョウイク</t>
        </rPh>
        <rPh sb="5" eb="7">
          <t>ガッカツ</t>
        </rPh>
        <rPh sb="8" eb="10">
          <t>ヒナン</t>
        </rPh>
        <rPh sb="10" eb="12">
          <t>クンレン</t>
        </rPh>
        <rPh sb="14" eb="16">
          <t>ホケン</t>
        </rPh>
        <rPh sb="17" eb="20">
          <t>カテイカ</t>
        </rPh>
        <phoneticPr fontId="0"/>
      </is>
    </nc>
  </rcc>
  <rcc rId="289" sId="1">
    <oc r="I208" t="inlineStr">
      <is>
        <t>総合的な学習の時間</t>
        <rPh sb="0" eb="3">
          <t>ソウゴウテキ</t>
        </rPh>
        <rPh sb="4" eb="6">
          <t>ガクシュウ</t>
        </rPh>
        <rPh sb="7" eb="9">
          <t>ジカン</t>
        </rPh>
        <phoneticPr fontId="0"/>
      </is>
    </oc>
    <nc r="I208" t="inlineStr">
      <is>
        <t>総合、国語、保健</t>
        <rPh sb="0" eb="2">
          <t>ソウゴウ</t>
        </rPh>
        <rPh sb="3" eb="5">
          <t>コクゴ</t>
        </rPh>
        <rPh sb="6" eb="8">
          <t>ホケン</t>
        </rPh>
        <phoneticPr fontId="0"/>
      </is>
    </nc>
  </rcc>
  <rcc rId="290" sId="1">
    <oc r="I209" t="inlineStr">
      <is>
        <t>クラブ活動</t>
        <rPh sb="3" eb="5">
          <t>カツドウ</t>
        </rPh>
        <phoneticPr fontId="0"/>
      </is>
    </oc>
    <nc r="I209" t="inlineStr">
      <is>
        <t>クラブ、総合、国語、保健</t>
        <rPh sb="4" eb="6">
          <t>ソウゴウ</t>
        </rPh>
        <rPh sb="7" eb="9">
          <t>コクゴ</t>
        </rPh>
        <rPh sb="10" eb="12">
          <t>ホケン</t>
        </rPh>
        <phoneticPr fontId="0"/>
      </is>
    </nc>
  </rcc>
  <rcc rId="291" sId="1">
    <oc r="I210" t="inlineStr">
      <is>
        <t>総合的な学習の時間</t>
        <rPh sb="0" eb="3">
          <t>ソウゴウテキ</t>
        </rPh>
        <rPh sb="4" eb="6">
          <t>ガクシュウ</t>
        </rPh>
        <rPh sb="7" eb="9">
          <t>ジカン</t>
        </rPh>
        <phoneticPr fontId="0"/>
      </is>
    </oc>
    <nc r="I210" t="inlineStr">
      <is>
        <t>総合、音楽発表会、卒業式、音楽</t>
        <rPh sb="0" eb="2">
          <t>ソウゴウ</t>
        </rPh>
        <rPh sb="3" eb="5">
          <t>オンガク</t>
        </rPh>
        <rPh sb="5" eb="8">
          <t>ハッピョウカイ</t>
        </rPh>
        <rPh sb="9" eb="12">
          <t>ソツギョウシキ</t>
        </rPh>
        <rPh sb="13" eb="15">
          <t>オンガク</t>
        </rPh>
        <phoneticPr fontId="0"/>
      </is>
    </nc>
  </rcc>
  <rcc rId="292" sId="1">
    <oc r="I211" t="inlineStr">
      <is>
        <t>総合的な学習の時間</t>
        <rPh sb="0" eb="3">
          <t>ソウゴウテキ</t>
        </rPh>
        <rPh sb="4" eb="6">
          <t>ガクシュウ</t>
        </rPh>
        <rPh sb="7" eb="9">
          <t>ジカン</t>
        </rPh>
        <phoneticPr fontId="0"/>
      </is>
    </oc>
    <nc r="I211" t="inlineStr">
      <is>
        <t>運動会、なかよし集会、音楽、外国語</t>
        <rPh sb="0" eb="3">
          <t>ウンドウカイ</t>
        </rPh>
        <rPh sb="8" eb="10">
          <t>シュウカイ</t>
        </rPh>
        <rPh sb="11" eb="13">
          <t>オンガク</t>
        </rPh>
        <rPh sb="14" eb="17">
          <t>ガイコクゴ</t>
        </rPh>
        <phoneticPr fontId="0"/>
      </is>
    </nc>
  </rcc>
  <rcc rId="293" sId="1">
    <nc r="I212" t="inlineStr">
      <is>
        <t>運動会、なかよし集会、音楽、外国語</t>
        <rPh sb="0" eb="3">
          <t>ウンドウカイ</t>
        </rPh>
        <rPh sb="8" eb="10">
          <t>シュウカイ</t>
        </rPh>
        <rPh sb="11" eb="13">
          <t>オンガク</t>
        </rPh>
        <rPh sb="14" eb="17">
          <t>ガイコクゴ</t>
        </rPh>
        <phoneticPr fontId="0"/>
      </is>
    </nc>
  </rcc>
  <rcc rId="294" sId="1">
    <nc r="I213" t="inlineStr">
      <is>
        <t>修学旅行、運動会、なかよし集会、国語、音楽</t>
        <rPh sb="0" eb="4">
          <t>シュウガクリョコウ</t>
        </rPh>
        <rPh sb="5" eb="8">
          <t>ウンドウカイ</t>
        </rPh>
        <rPh sb="13" eb="15">
          <t>シュウカイ</t>
        </rPh>
        <rPh sb="16" eb="18">
          <t>コクゴ</t>
        </rPh>
        <rPh sb="19" eb="21">
          <t>オンガク</t>
        </rPh>
        <phoneticPr fontId="0"/>
      </is>
    </nc>
  </rcc>
  <rcc rId="295" sId="1">
    <nc r="I215" t="inlineStr">
      <is>
        <t>遠足、運動会、修学旅行、音楽、体育、外国語</t>
        <rPh sb="0" eb="2">
          <t>エンソク</t>
        </rPh>
        <rPh sb="3" eb="6">
          <t>ウンドウカイ</t>
        </rPh>
        <rPh sb="7" eb="11">
          <t>シュウガクリョコウ</t>
        </rPh>
        <rPh sb="12" eb="14">
          <t>オンガク</t>
        </rPh>
        <rPh sb="15" eb="17">
          <t>タイイク</t>
        </rPh>
        <rPh sb="18" eb="21">
          <t>ガイコクゴ</t>
        </rPh>
        <phoneticPr fontId="0"/>
      </is>
    </nc>
  </rcc>
  <rcc rId="296" sId="1">
    <nc r="I216" t="inlineStr">
      <is>
        <t>遠足、運動会、修学旅行、音楽、体育、外国語</t>
        <rPh sb="0" eb="2">
          <t>エンソク</t>
        </rPh>
        <rPh sb="3" eb="6">
          <t>ウンドウカイ</t>
        </rPh>
        <rPh sb="7" eb="11">
          <t>シュウガクリョコウ</t>
        </rPh>
        <rPh sb="12" eb="14">
          <t>オンガク</t>
        </rPh>
        <rPh sb="15" eb="17">
          <t>タイイク</t>
        </rPh>
        <rPh sb="18" eb="21">
          <t>ガイコクゴ</t>
        </rPh>
        <phoneticPr fontId="0"/>
      </is>
    </nc>
  </rcc>
  <rcc rId="297" sId="1">
    <nc r="I217" t="inlineStr">
      <is>
        <t>総合、社会、音楽</t>
        <rPh sb="0" eb="2">
          <t>ソウゴウ</t>
        </rPh>
        <rPh sb="3" eb="5">
          <t>シャカイ</t>
        </rPh>
        <rPh sb="6" eb="8">
          <t>オンガク</t>
        </rPh>
        <phoneticPr fontId="0"/>
      </is>
    </nc>
  </rcc>
  <rcc rId="298" sId="1">
    <oc r="I218" t="inlineStr">
      <is>
        <t>総合的な学習の時間</t>
        <rPh sb="0" eb="3">
          <t>ソウゴウテキ</t>
        </rPh>
        <rPh sb="4" eb="6">
          <t>ガクシュウ</t>
        </rPh>
        <rPh sb="7" eb="9">
          <t>ジカン</t>
        </rPh>
        <phoneticPr fontId="0"/>
      </is>
    </oc>
    <nc r="I218" t="inlineStr">
      <is>
        <t>総合、運動会、お迎え集会、委員会、係活動、クラブ</t>
        <rPh sb="0" eb="2">
          <t>ソウゴウ</t>
        </rPh>
        <rPh sb="3" eb="6">
          <t>ウンドウカイ</t>
        </rPh>
        <rPh sb="8" eb="9">
          <t>ムカ</t>
        </rPh>
        <rPh sb="10" eb="12">
          <t>シュウカイ</t>
        </rPh>
        <rPh sb="13" eb="16">
          <t>イインカイ</t>
        </rPh>
        <rPh sb="17" eb="18">
          <t>カカリ</t>
        </rPh>
        <rPh sb="18" eb="20">
          <t>カツドウ</t>
        </rPh>
        <phoneticPr fontId="0"/>
      </is>
    </nc>
  </rcc>
  <rcc rId="299" sId="1" odxf="1" dxf="1">
    <oc r="I219" t="inlineStr">
      <is>
        <t>学校行事（運動会，学習発表会）</t>
        <rPh sb="0" eb="2">
          <t>ガッコウ</t>
        </rPh>
        <rPh sb="2" eb="4">
          <t>ギョウジ</t>
        </rPh>
        <rPh sb="5" eb="7">
          <t>ウンドウ</t>
        </rPh>
        <rPh sb="7" eb="8">
          <t>カイ</t>
        </rPh>
        <rPh sb="9" eb="11">
          <t>ガクシュウ</t>
        </rPh>
        <rPh sb="11" eb="13">
          <t>ハッピョウ</t>
        </rPh>
        <rPh sb="13" eb="14">
          <t>カイ</t>
        </rPh>
        <phoneticPr fontId="0"/>
      </is>
    </oc>
    <nc r="I219" t="inlineStr">
      <is>
        <t>総合、運動会、お迎え集会、委員会、係活動、クラブ</t>
        <rPh sb="0" eb="2">
          <t>ソウゴウ</t>
        </rPh>
        <rPh sb="3" eb="6">
          <t>ウンドウカイ</t>
        </rPh>
        <rPh sb="8" eb="9">
          <t>ムカ</t>
        </rPh>
        <rPh sb="10" eb="12">
          <t>シュウカイ</t>
        </rPh>
        <rPh sb="13" eb="16">
          <t>イインカイ</t>
        </rPh>
        <rPh sb="17" eb="18">
          <t>カカリ</t>
        </rPh>
        <rPh sb="18" eb="20">
          <t>カツドウ</t>
        </rPh>
        <phoneticPr fontId="0"/>
      </is>
    </nc>
    <ndxf>
      <fill>
        <patternFill patternType="solid">
          <fgColor indexed="9"/>
          <bgColor indexed="9"/>
        </patternFill>
      </fill>
    </ndxf>
  </rcc>
  <rcc rId="300" sId="1">
    <oc r="I220" t="inlineStr">
      <is>
        <t>家庭科</t>
        <rPh sb="0" eb="3">
          <t>カテイカ</t>
        </rPh>
        <phoneticPr fontId="0"/>
      </is>
    </oc>
    <nc r="I220" t="inlineStr">
      <is>
        <t>家庭科、音楽</t>
        <rPh sb="0" eb="3">
          <t>カテイカ</t>
        </rPh>
        <rPh sb="4" eb="6">
          <t>オンガク</t>
        </rPh>
        <phoneticPr fontId="0"/>
      </is>
    </nc>
  </rcc>
  <rcc rId="301" sId="1">
    <oc r="I221" t="inlineStr">
      <is>
        <t>社会科（国民の権利と義務）
学級活動</t>
        <rPh sb="0" eb="3">
          <t>シャカイカ</t>
        </rPh>
        <rPh sb="4" eb="6">
          <t>コクミン</t>
        </rPh>
        <rPh sb="7" eb="9">
          <t>ケンリ</t>
        </rPh>
        <rPh sb="10" eb="12">
          <t>ギム</t>
        </rPh>
        <phoneticPr fontId="0"/>
      </is>
    </oc>
    <nc r="I221" t="inlineStr">
      <is>
        <t>修学旅行、交通安全教室、社会、学活</t>
        <rPh sb="0" eb="4">
          <t>シュウガクリョコウ</t>
        </rPh>
        <rPh sb="5" eb="7">
          <t>コウツウ</t>
        </rPh>
        <rPh sb="7" eb="9">
          <t>アンゼン</t>
        </rPh>
        <rPh sb="9" eb="11">
          <t>キョウシツ</t>
        </rPh>
        <rPh sb="12" eb="14">
          <t>シャカイ</t>
        </rPh>
        <rPh sb="15" eb="17">
          <t>ガッカツ</t>
        </rPh>
        <phoneticPr fontId="0"/>
      </is>
    </nc>
  </rcc>
  <rcc rId="302" sId="1">
    <oc r="I222" t="inlineStr">
      <is>
        <t>社会科</t>
        <rPh sb="0" eb="3">
          <t>シャカイカ</t>
        </rPh>
        <phoneticPr fontId="0"/>
      </is>
    </oc>
    <nc r="I222" t="inlineStr">
      <is>
        <t>修学旅行、交通安全教室、社会、学活</t>
        <rPh sb="0" eb="4">
          <t>シュウガクリョコウ</t>
        </rPh>
        <rPh sb="5" eb="7">
          <t>コウツウ</t>
        </rPh>
        <rPh sb="7" eb="9">
          <t>アンゼン</t>
        </rPh>
        <rPh sb="9" eb="11">
          <t>キョウシツ</t>
        </rPh>
        <rPh sb="12" eb="14">
          <t>シャカイ</t>
        </rPh>
        <rPh sb="15" eb="17">
          <t>ガッカツ</t>
        </rPh>
        <phoneticPr fontId="0"/>
      </is>
    </nc>
  </rcc>
  <rcc rId="303" sId="1">
    <oc r="I223" t="inlineStr">
      <is>
        <t>総合的な学習の時間</t>
        <rPh sb="0" eb="3">
          <t>ソウゴウテキ</t>
        </rPh>
        <rPh sb="4" eb="6">
          <t>ガクシュウ</t>
        </rPh>
        <rPh sb="7" eb="9">
          <t>ジカン</t>
        </rPh>
        <phoneticPr fontId="0"/>
      </is>
    </oc>
    <nc r="I223" t="inlineStr">
      <is>
        <t>プール清掃、運動会、委員会、係活動、国語、社会、家庭科</t>
        <rPh sb="3" eb="5">
          <t>セイソウ</t>
        </rPh>
        <rPh sb="6" eb="9">
          <t>ウンドウカイ</t>
        </rPh>
        <rPh sb="10" eb="13">
          <t>イインカイ</t>
        </rPh>
        <rPh sb="14" eb="17">
          <t>カカリカツドウ</t>
        </rPh>
        <rPh sb="18" eb="20">
          <t>コクゴ</t>
        </rPh>
        <rPh sb="21" eb="23">
          <t>シャカイ</t>
        </rPh>
        <rPh sb="24" eb="27">
          <t>カテイカ</t>
        </rPh>
        <phoneticPr fontId="0"/>
      </is>
    </nc>
  </rcc>
  <rcc rId="304" sId="1">
    <oc r="I224" t="inlineStr">
      <is>
        <t>学級活動</t>
        <rPh sb="0" eb="2">
          <t>ガッキュウ</t>
        </rPh>
        <rPh sb="2" eb="4">
          <t>カツドウ</t>
        </rPh>
        <phoneticPr fontId="0"/>
      </is>
    </oc>
    <nc r="I224" t="inlineStr">
      <is>
        <t>プール清掃、運動会、委員会、係活動、国語、社会、家庭科</t>
        <rPh sb="3" eb="5">
          <t>セイソウ</t>
        </rPh>
        <rPh sb="6" eb="9">
          <t>ウンドウカイ</t>
        </rPh>
        <rPh sb="10" eb="13">
          <t>イインカイ</t>
        </rPh>
        <rPh sb="14" eb="17">
          <t>カカリカツドウ</t>
        </rPh>
        <rPh sb="18" eb="20">
          <t>コクゴ</t>
        </rPh>
        <rPh sb="21" eb="23">
          <t>シャカイ</t>
        </rPh>
        <rPh sb="24" eb="27">
          <t>カテイカ</t>
        </rPh>
        <phoneticPr fontId="0"/>
      </is>
    </nc>
  </rcc>
  <rcc rId="305" sId="1">
    <oc r="I225" t="inlineStr">
      <is>
        <t>社会科
総合的な学習の時間</t>
        <rPh sb="0" eb="3">
          <t>シャカイカ</t>
        </rPh>
        <rPh sb="4" eb="7">
          <t>ソウゴウテキ</t>
        </rPh>
        <rPh sb="8" eb="10">
          <t>ガクシュウ</t>
        </rPh>
        <rPh sb="11" eb="13">
          <t>ジカン</t>
        </rPh>
        <phoneticPr fontId="0"/>
      </is>
    </oc>
    <nc r="I225" t="inlineStr">
      <is>
        <t>運動会、社会</t>
        <rPh sb="0" eb="3">
          <t>ウンドウカイ</t>
        </rPh>
        <rPh sb="4" eb="6">
          <t>シャカイ</t>
        </rPh>
        <phoneticPr fontId="0"/>
      </is>
    </nc>
  </rcc>
  <rcc rId="306" sId="1">
    <oc r="I226" t="inlineStr">
      <is>
        <t>学級活動</t>
        <rPh sb="0" eb="2">
          <t>ガッキュウ</t>
        </rPh>
        <rPh sb="2" eb="4">
          <t>カツドウ</t>
        </rPh>
        <phoneticPr fontId="0"/>
      </is>
    </oc>
    <nc r="I226" t="inlineStr">
      <is>
        <t>運動会、社会</t>
        <rPh sb="0" eb="3">
          <t>ウンドウカイ</t>
        </rPh>
        <rPh sb="4" eb="6">
          <t>シャカイ</t>
        </rPh>
        <phoneticPr fontId="0"/>
      </is>
    </nc>
  </rcc>
  <rcc rId="307" sId="1">
    <oc r="I227" t="inlineStr">
      <is>
        <t>社会科
外国語科</t>
        <rPh sb="0" eb="3">
          <t>シャカイカ</t>
        </rPh>
        <rPh sb="4" eb="7">
          <t>ガイコクゴ</t>
        </rPh>
        <rPh sb="7" eb="8">
          <t>カ</t>
        </rPh>
        <phoneticPr fontId="0"/>
      </is>
    </oc>
    <nc r="I227" t="inlineStr">
      <is>
        <t>国語、社会、音楽、外国語</t>
        <rPh sb="0" eb="2">
          <t>コクゴ</t>
        </rPh>
        <rPh sb="3" eb="5">
          <t>シャカイ</t>
        </rPh>
        <rPh sb="6" eb="8">
          <t>オンガク</t>
        </rPh>
        <rPh sb="9" eb="12">
          <t>ガイコクゴ</t>
        </rPh>
        <phoneticPr fontId="0"/>
      </is>
    </nc>
  </rcc>
  <rcc rId="308" sId="1">
    <oc r="I228" t="inlineStr">
      <is>
        <t>社会科</t>
        <rPh sb="0" eb="3">
          <t>シャカイカ</t>
        </rPh>
        <phoneticPr fontId="0"/>
      </is>
    </oc>
    <nc r="I228" t="inlineStr">
      <is>
        <t>国語、社会、音楽、外国語</t>
        <rPh sb="0" eb="2">
          <t>コクゴ</t>
        </rPh>
        <rPh sb="3" eb="5">
          <t>シャカイ</t>
        </rPh>
        <rPh sb="6" eb="8">
          <t>オンガク</t>
        </rPh>
        <rPh sb="9" eb="12">
          <t>ガイコクゴ</t>
        </rPh>
        <phoneticPr fontId="0"/>
      </is>
    </nc>
  </rcc>
  <rcc rId="309" sId="1">
    <oc r="I229" t="inlineStr">
      <is>
        <t>国語科
社会科
音楽科
学級活動</t>
        <rPh sb="0" eb="2">
          <t>コクゴ</t>
        </rPh>
        <rPh sb="2" eb="3">
          <t>カ</t>
        </rPh>
        <rPh sb="8" eb="11">
          <t>オンガクカ</t>
        </rPh>
        <rPh sb="12" eb="14">
          <t>ガッキュウ</t>
        </rPh>
        <rPh sb="14" eb="16">
          <t>カツドウ</t>
        </rPh>
        <phoneticPr fontId="0"/>
      </is>
    </oc>
    <nc r="I229" t="inlineStr">
      <is>
        <t>国語、社会、音楽、学活</t>
        <rPh sb="0" eb="2">
          <t>コクゴ</t>
        </rPh>
        <rPh sb="6" eb="8">
          <t>オンガク</t>
        </rPh>
        <rPh sb="9" eb="10">
          <t>ガク</t>
        </rPh>
        <phoneticPr fontId="0"/>
      </is>
    </nc>
  </rcc>
  <rcc rId="310" sId="1">
    <oc r="I230" t="inlineStr">
      <is>
        <t>社会科
総合的な学習の時間</t>
        <rPh sb="0" eb="3">
          <t>シャカイカ</t>
        </rPh>
        <rPh sb="4" eb="7">
          <t>ソウゴウテキ</t>
        </rPh>
        <rPh sb="8" eb="10">
          <t>ガクシュウ</t>
        </rPh>
        <rPh sb="11" eb="13">
          <t>ジカン</t>
        </rPh>
        <phoneticPr fontId="0"/>
      </is>
    </oc>
    <nc r="I230" t="inlineStr">
      <is>
        <t>社会、総合</t>
        <rPh sb="0" eb="2">
          <t>シャカイ</t>
        </rPh>
        <rPh sb="3" eb="5">
          <t>ソウゴウ</t>
        </rPh>
        <phoneticPr fontId="0"/>
      </is>
    </nc>
  </rcc>
  <rcc rId="311" sId="1">
    <nc r="I232" t="inlineStr">
      <is>
        <t>社会、国語</t>
        <rPh sb="0" eb="2">
          <t>シャカイ</t>
        </rPh>
        <rPh sb="3" eb="5">
          <t>コクゴ</t>
        </rPh>
        <phoneticPr fontId="0"/>
      </is>
    </nc>
  </rcc>
  <rcc rId="312" sId="1">
    <oc r="I233" t="inlineStr">
      <is>
        <t>国語科
社会科</t>
        <rPh sb="0" eb="3">
          <t>コクゴカ</t>
        </rPh>
        <rPh sb="4" eb="6">
          <t>シャカイ</t>
        </rPh>
        <rPh sb="6" eb="7">
          <t>カ</t>
        </rPh>
        <phoneticPr fontId="0"/>
      </is>
    </oc>
    <nc r="I233" t="inlineStr">
      <is>
        <t>社会、国語</t>
        <rPh sb="0" eb="2">
          <t>シャカイ</t>
        </rPh>
        <rPh sb="3" eb="5">
          <t>コクゴ</t>
        </rPh>
        <phoneticPr fontId="0"/>
      </is>
    </nc>
  </rcc>
  <rcc rId="313" sId="1">
    <oc r="I234" t="inlineStr">
      <is>
        <t>社会科
国語科</t>
        <rPh sb="0" eb="3">
          <t>シャカイカ</t>
        </rPh>
        <rPh sb="4" eb="6">
          <t>コクゴ</t>
        </rPh>
        <rPh sb="6" eb="7">
          <t>カ</t>
        </rPh>
        <phoneticPr fontId="0"/>
      </is>
    </oc>
    <nc r="I234" t="inlineStr">
      <is>
        <t>演劇教室、体育、社会、国語</t>
        <rPh sb="0" eb="2">
          <t>エンゲキ</t>
        </rPh>
        <rPh sb="2" eb="4">
          <t>キョウシツ</t>
        </rPh>
        <rPh sb="5" eb="7">
          <t>タイイク</t>
        </rPh>
        <rPh sb="8" eb="10">
          <t>シャカイ</t>
        </rPh>
        <rPh sb="11" eb="13">
          <t>コクゴ</t>
        </rPh>
        <phoneticPr fontId="0"/>
      </is>
    </nc>
  </rcc>
  <rcc rId="314" sId="1">
    <oc r="I235" t="inlineStr">
      <is>
        <t>図画工作科（鑑賞）</t>
        <rPh sb="0" eb="2">
          <t>ズガ</t>
        </rPh>
        <rPh sb="2" eb="4">
          <t>コウサク</t>
        </rPh>
        <rPh sb="4" eb="5">
          <t>カ</t>
        </rPh>
        <rPh sb="6" eb="8">
          <t>カンショウ</t>
        </rPh>
        <phoneticPr fontId="0"/>
      </is>
    </oc>
    <nc r="I235" t="inlineStr">
      <is>
        <t>図工</t>
        <rPh sb="0" eb="2">
          <t>ズコウ</t>
        </rPh>
        <phoneticPr fontId="0"/>
      </is>
    </nc>
  </rcc>
  <rcc rId="315" sId="1">
    <oc r="I236" t="inlineStr">
      <is>
        <t>理科</t>
        <rPh sb="0" eb="2">
          <t>リカ</t>
        </rPh>
        <phoneticPr fontId="0"/>
      </is>
    </oc>
    <nc r="I236" t="inlineStr">
      <is>
        <t>理科、国語</t>
        <rPh sb="0" eb="2">
          <t>リカ</t>
        </rPh>
        <rPh sb="3" eb="5">
          <t>コクゴ</t>
        </rPh>
        <phoneticPr fontId="0"/>
      </is>
    </nc>
  </rcc>
  <rcc rId="316" sId="1">
    <oc r="I237" t="inlineStr">
      <is>
        <t>学校行事（運動会，学習発表会）
総合的な学習の時間</t>
        <rPh sb="0" eb="2">
          <t>ガッコウ</t>
        </rPh>
        <rPh sb="2" eb="4">
          <t>ギョウジ</t>
        </rPh>
        <rPh sb="5" eb="7">
          <t>ウンドウ</t>
        </rPh>
        <rPh sb="7" eb="8">
          <t>カイ</t>
        </rPh>
        <rPh sb="9" eb="11">
          <t>ガクシュウ</t>
        </rPh>
        <rPh sb="11" eb="13">
          <t>ハッピョウ</t>
        </rPh>
        <rPh sb="13" eb="14">
          <t>カイ</t>
        </rPh>
        <rPh sb="16" eb="19">
          <t>ソウゴウテキ</t>
        </rPh>
        <rPh sb="20" eb="22">
          <t>ガクシュウ</t>
        </rPh>
        <rPh sb="23" eb="25">
          <t>ジカン</t>
        </rPh>
        <phoneticPr fontId="0"/>
      </is>
    </oc>
    <nc r="I237" t="inlineStr">
      <is>
        <t>国語、社会、理科、音楽</t>
        <rPh sb="0" eb="2">
          <t>コクゴ</t>
        </rPh>
        <rPh sb="3" eb="5">
          <t>シャカイ</t>
        </rPh>
        <rPh sb="6" eb="8">
          <t>リカ</t>
        </rPh>
        <rPh sb="9" eb="11">
          <t>オンガク</t>
        </rPh>
        <phoneticPr fontId="0"/>
      </is>
    </nc>
  </rcc>
  <rcc rId="317" sId="1">
    <oc r="I238" t="inlineStr">
      <is>
        <t>体育科（保健：病気の予防）</t>
        <rPh sb="0" eb="2">
          <t>タイイク</t>
        </rPh>
        <rPh sb="2" eb="3">
          <t>カ</t>
        </rPh>
        <rPh sb="4" eb="6">
          <t>ホケン</t>
        </rPh>
        <rPh sb="7" eb="9">
          <t>ビョウキ</t>
        </rPh>
        <rPh sb="10" eb="12">
          <t>ヨボウ</t>
        </rPh>
        <phoneticPr fontId="0"/>
      </is>
    </oc>
    <nc r="I238" t="inlineStr">
      <is>
        <t>国語、社会、理科、音楽</t>
        <rPh sb="0" eb="2">
          <t>コクゴ</t>
        </rPh>
        <rPh sb="3" eb="5">
          <t>シャカイ</t>
        </rPh>
        <rPh sb="6" eb="8">
          <t>リカ</t>
        </rPh>
        <rPh sb="9" eb="11">
          <t>オンガク</t>
        </rPh>
        <phoneticPr fontId="0"/>
      </is>
    </nc>
  </rcc>
  <rcc rId="318" sId="1">
    <oc r="I239" t="inlineStr">
      <is>
        <t>総合的な学習の時間</t>
        <rPh sb="0" eb="3">
          <t>ソウゴウテキ</t>
        </rPh>
        <rPh sb="4" eb="6">
          <t>ガクシュウ</t>
        </rPh>
        <rPh sb="7" eb="9">
          <t>ジカン</t>
        </rPh>
        <phoneticPr fontId="0"/>
      </is>
    </oc>
    <nc r="I239" t="inlineStr">
      <is>
        <t>総合</t>
        <rPh sb="0" eb="2">
          <t>ソウゴウ</t>
        </rPh>
        <phoneticPr fontId="0"/>
      </is>
    </nc>
  </rcc>
  <rcc rId="319" sId="1">
    <oc r="I206" t="inlineStr">
      <is>
        <t>体育科（保健：病気の予防）</t>
        <rPh sb="0" eb="2">
          <t>タイイク</t>
        </rPh>
        <rPh sb="2" eb="3">
          <t>カ</t>
        </rPh>
        <rPh sb="4" eb="6">
          <t>ホケン</t>
        </rPh>
        <rPh sb="7" eb="9">
          <t>ビョウキ</t>
        </rPh>
        <rPh sb="10" eb="12">
          <t>ヨボウ</t>
        </rPh>
        <phoneticPr fontId="0"/>
      </is>
    </oc>
    <nc r="I206" t="inlineStr">
      <is>
        <t>保健、家庭科</t>
        <rPh sb="0" eb="2">
          <t>ホケン</t>
        </rPh>
        <rPh sb="3" eb="6">
          <t>カテイカ</t>
        </rPh>
        <phoneticPr fontId="0"/>
      </is>
    </nc>
  </rcc>
  <rcc rId="320" sId="1">
    <oc r="I214" t="inlineStr">
      <is>
        <t>総合的な学習の時間</t>
        <rPh sb="0" eb="3">
          <t>ソウゴウテキ</t>
        </rPh>
        <rPh sb="4" eb="6">
          <t>ガクシュウ</t>
        </rPh>
        <rPh sb="7" eb="9">
          <t>ジカン</t>
        </rPh>
        <phoneticPr fontId="0"/>
      </is>
    </oc>
    <nc r="I214" t="inlineStr">
      <is>
        <t>総合</t>
        <rPh sb="0" eb="2">
          <t>ソウゴウ</t>
        </rPh>
        <phoneticPr fontId="0"/>
      </is>
    </nc>
  </rcc>
  <rcv guid="{9877799D-D7FE-474F-8975-D6435D3CC7A4}" action="delete"/>
  <rdn rId="0" localSheetId="1" customView="1" name="Z_9877799D_D7FE_474F_8975_D6435D3CC7A4_.wvu.PrintArea" hidden="1" oldHidden="1">
    <formula>資料データ!$A$1:$J$241</formula>
    <oldFormula>資料データ!$A$1:$F$241</oldFormula>
  </rdn>
  <rdn rId="0" localSheetId="1" customView="1" name="Z_9877799D_D7FE_474F_8975_D6435D3CC7A4_.wvu.PrintTitles" hidden="1" oldHidden="1">
    <formula>資料データ!$1:$2</formula>
    <oldFormula>資料データ!$1:$2</oldFormula>
  </rdn>
  <rcv guid="{9877799D-D7FE-474F-8975-D6435D3CC7A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18.bin"/><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5" Type="http://schemas.openxmlformats.org/officeDocument/2006/relationships/printerSettings" Target="../printerSettings/printerSettings115.bin"/><Relationship Id="rId10" Type="http://schemas.openxmlformats.org/officeDocument/2006/relationships/printerSettings" Target="../printerSettings/printerSettings120.bin"/><Relationship Id="rId4" Type="http://schemas.openxmlformats.org/officeDocument/2006/relationships/printerSettings" Target="../printerSettings/printerSettings114.bin"/><Relationship Id="rId9" Type="http://schemas.openxmlformats.org/officeDocument/2006/relationships/printerSettings" Target="../printerSettings/printerSettings11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10" Type="http://schemas.openxmlformats.org/officeDocument/2006/relationships/printerSettings" Target="../printerSettings/printerSettings130.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38.bin"/><Relationship Id="rId3" Type="http://schemas.openxmlformats.org/officeDocument/2006/relationships/printerSettings" Target="../printerSettings/printerSettings133.bin"/><Relationship Id="rId7" Type="http://schemas.openxmlformats.org/officeDocument/2006/relationships/printerSettings" Target="../printerSettings/printerSettings137.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10" Type="http://schemas.openxmlformats.org/officeDocument/2006/relationships/printerSettings" Target="../printerSettings/printerSettings140.bin"/><Relationship Id="rId4" Type="http://schemas.openxmlformats.org/officeDocument/2006/relationships/printerSettings" Target="../printerSettings/printerSettings134.bin"/><Relationship Id="rId9" Type="http://schemas.openxmlformats.org/officeDocument/2006/relationships/printerSettings" Target="../printerSettings/printerSettings139.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48.bin"/><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5" Type="http://schemas.openxmlformats.org/officeDocument/2006/relationships/printerSettings" Target="../printerSettings/printerSettings145.bin"/><Relationship Id="rId10" Type="http://schemas.openxmlformats.org/officeDocument/2006/relationships/printerSettings" Target="../printerSettings/printerSettings150.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58.bin"/><Relationship Id="rId3" Type="http://schemas.openxmlformats.org/officeDocument/2006/relationships/printerSettings" Target="../printerSettings/printerSettings153.bin"/><Relationship Id="rId7" Type="http://schemas.openxmlformats.org/officeDocument/2006/relationships/printerSettings" Target="../printerSettings/printerSettings157.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6" Type="http://schemas.openxmlformats.org/officeDocument/2006/relationships/printerSettings" Target="../printerSettings/printerSettings156.bin"/><Relationship Id="rId5" Type="http://schemas.openxmlformats.org/officeDocument/2006/relationships/printerSettings" Target="../printerSettings/printerSettings155.bin"/><Relationship Id="rId10" Type="http://schemas.openxmlformats.org/officeDocument/2006/relationships/printerSettings" Target="../printerSettings/printerSettings160.bin"/><Relationship Id="rId4" Type="http://schemas.openxmlformats.org/officeDocument/2006/relationships/printerSettings" Target="../printerSettings/printerSettings154.bin"/><Relationship Id="rId9" Type="http://schemas.openxmlformats.org/officeDocument/2006/relationships/printerSettings" Target="../printerSettings/printerSettings159.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68.bin"/><Relationship Id="rId3" Type="http://schemas.openxmlformats.org/officeDocument/2006/relationships/printerSettings" Target="../printerSettings/printerSettings163.bin"/><Relationship Id="rId7" Type="http://schemas.openxmlformats.org/officeDocument/2006/relationships/printerSettings" Target="../printerSettings/printerSettings167.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5" Type="http://schemas.openxmlformats.org/officeDocument/2006/relationships/printerSettings" Target="../printerSettings/printerSettings165.bin"/><Relationship Id="rId10" Type="http://schemas.openxmlformats.org/officeDocument/2006/relationships/printerSettings" Target="../printerSettings/printerSettings170.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78.bin"/><Relationship Id="rId3" Type="http://schemas.openxmlformats.org/officeDocument/2006/relationships/printerSettings" Target="../printerSettings/printerSettings173.bin"/><Relationship Id="rId7" Type="http://schemas.openxmlformats.org/officeDocument/2006/relationships/printerSettings" Target="../printerSettings/printerSettings177.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6" Type="http://schemas.openxmlformats.org/officeDocument/2006/relationships/printerSettings" Target="../printerSettings/printerSettings176.bin"/><Relationship Id="rId5" Type="http://schemas.openxmlformats.org/officeDocument/2006/relationships/printerSettings" Target="../printerSettings/printerSettings175.bin"/><Relationship Id="rId10" Type="http://schemas.openxmlformats.org/officeDocument/2006/relationships/printerSettings" Target="../printerSettings/printerSettings180.bin"/><Relationship Id="rId4" Type="http://schemas.openxmlformats.org/officeDocument/2006/relationships/printerSettings" Target="../printerSettings/printerSettings174.bin"/><Relationship Id="rId9" Type="http://schemas.openxmlformats.org/officeDocument/2006/relationships/printerSettings" Target="../printerSettings/printerSettings179.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88.bin"/><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5" Type="http://schemas.openxmlformats.org/officeDocument/2006/relationships/printerSettings" Target="../printerSettings/printerSettings185.bin"/><Relationship Id="rId10" Type="http://schemas.openxmlformats.org/officeDocument/2006/relationships/printerSettings" Target="../printerSettings/printerSettings190.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98.bin"/><Relationship Id="rId3" Type="http://schemas.openxmlformats.org/officeDocument/2006/relationships/printerSettings" Target="../printerSettings/printerSettings193.bin"/><Relationship Id="rId7" Type="http://schemas.openxmlformats.org/officeDocument/2006/relationships/printerSettings" Target="../printerSettings/printerSettings197.bin"/><Relationship Id="rId2" Type="http://schemas.openxmlformats.org/officeDocument/2006/relationships/printerSettings" Target="../printerSettings/printerSettings192.bin"/><Relationship Id="rId1" Type="http://schemas.openxmlformats.org/officeDocument/2006/relationships/printerSettings" Target="../printerSettings/printerSettings191.bin"/><Relationship Id="rId6" Type="http://schemas.openxmlformats.org/officeDocument/2006/relationships/printerSettings" Target="../printerSettings/printerSettings196.bin"/><Relationship Id="rId5" Type="http://schemas.openxmlformats.org/officeDocument/2006/relationships/printerSettings" Target="../printerSettings/printerSettings195.bin"/><Relationship Id="rId10" Type="http://schemas.openxmlformats.org/officeDocument/2006/relationships/printerSettings" Target="../printerSettings/printerSettings200.bin"/><Relationship Id="rId4" Type="http://schemas.openxmlformats.org/officeDocument/2006/relationships/printerSettings" Target="../printerSettings/printerSettings194.bin"/><Relationship Id="rId9" Type="http://schemas.openxmlformats.org/officeDocument/2006/relationships/printerSettings" Target="../printerSettings/printerSettings199.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08.bin"/><Relationship Id="rId3" Type="http://schemas.openxmlformats.org/officeDocument/2006/relationships/printerSettings" Target="../printerSettings/printerSettings203.bin"/><Relationship Id="rId7" Type="http://schemas.openxmlformats.org/officeDocument/2006/relationships/printerSettings" Target="../printerSettings/printerSettings207.bin"/><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5" Type="http://schemas.openxmlformats.org/officeDocument/2006/relationships/printerSettings" Target="../printerSettings/printerSettings205.bin"/><Relationship Id="rId10" Type="http://schemas.openxmlformats.org/officeDocument/2006/relationships/printerSettings" Target="../printerSettings/printerSettings210.bin"/><Relationship Id="rId4" Type="http://schemas.openxmlformats.org/officeDocument/2006/relationships/printerSettings" Target="../printerSettings/printerSettings204.bin"/><Relationship Id="rId9" Type="http://schemas.openxmlformats.org/officeDocument/2006/relationships/printerSettings" Target="../printerSettings/printerSettings209.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18.bin"/><Relationship Id="rId3" Type="http://schemas.openxmlformats.org/officeDocument/2006/relationships/printerSettings" Target="../printerSettings/printerSettings213.bin"/><Relationship Id="rId7" Type="http://schemas.openxmlformats.org/officeDocument/2006/relationships/printerSettings" Target="../printerSettings/printerSettings217.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10" Type="http://schemas.openxmlformats.org/officeDocument/2006/relationships/printerSettings" Target="../printerSettings/printerSettings220.bin"/><Relationship Id="rId4" Type="http://schemas.openxmlformats.org/officeDocument/2006/relationships/printerSettings" Target="../printerSettings/printerSettings214.bin"/><Relationship Id="rId9" Type="http://schemas.openxmlformats.org/officeDocument/2006/relationships/printerSettings" Target="../printerSettings/printerSettings219.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28.bin"/><Relationship Id="rId3" Type="http://schemas.openxmlformats.org/officeDocument/2006/relationships/printerSettings" Target="../printerSettings/printerSettings223.bin"/><Relationship Id="rId7" Type="http://schemas.openxmlformats.org/officeDocument/2006/relationships/printerSettings" Target="../printerSettings/printerSettings227.bin"/><Relationship Id="rId2" Type="http://schemas.openxmlformats.org/officeDocument/2006/relationships/printerSettings" Target="../printerSettings/printerSettings222.bin"/><Relationship Id="rId1" Type="http://schemas.openxmlformats.org/officeDocument/2006/relationships/printerSettings" Target="../printerSettings/printerSettings221.bin"/><Relationship Id="rId6" Type="http://schemas.openxmlformats.org/officeDocument/2006/relationships/printerSettings" Target="../printerSettings/printerSettings226.bin"/><Relationship Id="rId5" Type="http://schemas.openxmlformats.org/officeDocument/2006/relationships/printerSettings" Target="../printerSettings/printerSettings225.bin"/><Relationship Id="rId10" Type="http://schemas.openxmlformats.org/officeDocument/2006/relationships/printerSettings" Target="../printerSettings/printerSettings230.bin"/><Relationship Id="rId4" Type="http://schemas.openxmlformats.org/officeDocument/2006/relationships/printerSettings" Target="../printerSettings/printerSettings224.bin"/><Relationship Id="rId9" Type="http://schemas.openxmlformats.org/officeDocument/2006/relationships/printerSettings" Target="../printerSettings/printerSettings229.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38.bin"/><Relationship Id="rId3" Type="http://schemas.openxmlformats.org/officeDocument/2006/relationships/printerSettings" Target="../printerSettings/printerSettings233.bin"/><Relationship Id="rId7" Type="http://schemas.openxmlformats.org/officeDocument/2006/relationships/printerSettings" Target="../printerSettings/printerSettings237.bin"/><Relationship Id="rId2" Type="http://schemas.openxmlformats.org/officeDocument/2006/relationships/printerSettings" Target="../printerSettings/printerSettings232.bin"/><Relationship Id="rId1" Type="http://schemas.openxmlformats.org/officeDocument/2006/relationships/printerSettings" Target="../printerSettings/printerSettings231.bin"/><Relationship Id="rId6" Type="http://schemas.openxmlformats.org/officeDocument/2006/relationships/printerSettings" Target="../printerSettings/printerSettings236.bin"/><Relationship Id="rId5" Type="http://schemas.openxmlformats.org/officeDocument/2006/relationships/printerSettings" Target="../printerSettings/printerSettings235.bin"/><Relationship Id="rId10" Type="http://schemas.openxmlformats.org/officeDocument/2006/relationships/printerSettings" Target="../printerSettings/printerSettings240.bin"/><Relationship Id="rId4" Type="http://schemas.openxmlformats.org/officeDocument/2006/relationships/printerSettings" Target="../printerSettings/printerSettings234.bin"/><Relationship Id="rId9" Type="http://schemas.openxmlformats.org/officeDocument/2006/relationships/printerSettings" Target="../printerSettings/printerSettings23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10" Type="http://schemas.openxmlformats.org/officeDocument/2006/relationships/printerSettings" Target="../printerSettings/printerSettings50.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10" Type="http://schemas.openxmlformats.org/officeDocument/2006/relationships/printerSettings" Target="../printerSettings/printerSettings60.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10" Type="http://schemas.openxmlformats.org/officeDocument/2006/relationships/printerSettings" Target="../printerSettings/printerSettings80.bin"/><Relationship Id="rId4" Type="http://schemas.openxmlformats.org/officeDocument/2006/relationships/printerSettings" Target="../printerSettings/printerSettings74.bin"/><Relationship Id="rId9"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7"/>
  <sheetViews>
    <sheetView tabSelected="1" view="pageBreakPreview" topLeftCell="A153" zoomScaleNormal="100" zoomScaleSheetLayoutView="100" workbookViewId="0">
      <selection activeCell="I173" sqref="I173"/>
    </sheetView>
  </sheetViews>
  <sheetFormatPr defaultColWidth="6.625" defaultRowHeight="24" customHeight="1"/>
  <cols>
    <col min="1" max="1" width="11.625" style="6" bestFit="1" customWidth="1"/>
    <col min="2" max="2" width="4.125" style="17" bestFit="1" customWidth="1"/>
    <col min="3" max="3" width="18.75" style="17" customWidth="1"/>
    <col min="4" max="4" width="4.5" style="17" customWidth="1"/>
    <col min="5" max="5" width="20.625" style="17" customWidth="1"/>
    <col min="6" max="6" width="25.75" style="17" customWidth="1"/>
    <col min="7" max="9" width="19.875" style="17" customWidth="1"/>
    <col min="10" max="10" width="5.5" style="17" bestFit="1" customWidth="1"/>
    <col min="11" max="16384" width="6.625" style="17"/>
  </cols>
  <sheetData>
    <row r="1" spans="1:10" s="6" customFormat="1" ht="24" customHeight="1">
      <c r="A1" s="1" t="s">
        <v>0</v>
      </c>
      <c r="B1" s="2"/>
      <c r="C1" s="2" t="s">
        <v>1</v>
      </c>
      <c r="D1" s="152" t="s">
        <v>2</v>
      </c>
      <c r="E1" s="153"/>
      <c r="F1" s="3" t="s">
        <v>3</v>
      </c>
      <c r="G1" s="4" t="s">
        <v>4</v>
      </c>
      <c r="H1" s="2" t="s">
        <v>5</v>
      </c>
      <c r="I1" s="3" t="s">
        <v>6</v>
      </c>
      <c r="J1" s="5" t="s">
        <v>7</v>
      </c>
    </row>
    <row r="2" spans="1:10" s="6" customFormat="1" ht="24" customHeight="1">
      <c r="A2" s="7">
        <v>1</v>
      </c>
      <c r="B2" s="8">
        <v>2</v>
      </c>
      <c r="C2" s="8">
        <v>3</v>
      </c>
      <c r="D2" s="9">
        <v>4</v>
      </c>
      <c r="E2" s="10">
        <v>5</v>
      </c>
      <c r="F2" s="11">
        <v>6</v>
      </c>
      <c r="G2" s="10">
        <v>7</v>
      </c>
      <c r="H2" s="8">
        <v>8</v>
      </c>
      <c r="I2" s="11">
        <v>9</v>
      </c>
      <c r="J2" s="12">
        <v>10</v>
      </c>
    </row>
    <row r="3" spans="1:10" ht="24" customHeight="1">
      <c r="A3" s="13" t="s">
        <v>1081</v>
      </c>
      <c r="B3" s="14">
        <v>24</v>
      </c>
      <c r="C3" s="97" t="s">
        <v>144</v>
      </c>
      <c r="D3" s="14" t="s">
        <v>35</v>
      </c>
      <c r="E3" s="15" t="s">
        <v>145</v>
      </c>
      <c r="F3" s="16" t="s">
        <v>146</v>
      </c>
      <c r="G3" s="99" t="s">
        <v>1106</v>
      </c>
      <c r="H3" s="100" t="s">
        <v>1125</v>
      </c>
      <c r="I3" s="98" t="s">
        <v>113</v>
      </c>
      <c r="J3" s="101" t="s">
        <v>16</v>
      </c>
    </row>
    <row r="4" spans="1:10" ht="24" customHeight="1">
      <c r="A4" s="18" t="s">
        <v>125</v>
      </c>
      <c r="B4" s="19">
        <v>21</v>
      </c>
      <c r="C4" s="30" t="s">
        <v>126</v>
      </c>
      <c r="D4" s="19" t="s">
        <v>35</v>
      </c>
      <c r="E4" s="31" t="s">
        <v>127</v>
      </c>
      <c r="F4" s="22" t="s">
        <v>128</v>
      </c>
      <c r="G4" s="28" t="s">
        <v>129</v>
      </c>
      <c r="H4" s="24" t="s">
        <v>130</v>
      </c>
      <c r="I4" s="25" t="s">
        <v>1356</v>
      </c>
      <c r="J4" s="29" t="s">
        <v>16</v>
      </c>
    </row>
    <row r="5" spans="1:10" ht="24" customHeight="1">
      <c r="A5" s="18" t="s">
        <v>164</v>
      </c>
      <c r="B5" s="19">
        <v>28</v>
      </c>
      <c r="C5" s="30" t="s">
        <v>165</v>
      </c>
      <c r="D5" s="19" t="s">
        <v>35</v>
      </c>
      <c r="E5" s="31" t="s">
        <v>127</v>
      </c>
      <c r="F5" s="32" t="s">
        <v>166</v>
      </c>
      <c r="G5" s="28" t="s">
        <v>167</v>
      </c>
      <c r="H5" s="33" t="s">
        <v>168</v>
      </c>
      <c r="I5" s="25" t="s">
        <v>1355</v>
      </c>
      <c r="J5" s="29" t="s">
        <v>16</v>
      </c>
    </row>
    <row r="6" spans="1:10" ht="24" customHeight="1">
      <c r="A6" s="18" t="s">
        <v>88</v>
      </c>
      <c r="B6" s="19">
        <v>14</v>
      </c>
      <c r="C6" s="20" t="s">
        <v>89</v>
      </c>
      <c r="D6" s="19" t="s">
        <v>35</v>
      </c>
      <c r="E6" s="21" t="s">
        <v>90</v>
      </c>
      <c r="F6" s="22" t="s">
        <v>91</v>
      </c>
      <c r="G6" s="28" t="s">
        <v>92</v>
      </c>
      <c r="H6" s="33" t="s">
        <v>93</v>
      </c>
      <c r="I6" s="25" t="s">
        <v>1358</v>
      </c>
      <c r="J6" s="29" t="s">
        <v>16</v>
      </c>
    </row>
    <row r="7" spans="1:10" ht="24" customHeight="1">
      <c r="A7" s="18" t="s">
        <v>33</v>
      </c>
      <c r="B7" s="19">
        <v>4</v>
      </c>
      <c r="C7" s="30" t="s">
        <v>34</v>
      </c>
      <c r="D7" s="19" t="s">
        <v>35</v>
      </c>
      <c r="E7" s="31" t="s">
        <v>36</v>
      </c>
      <c r="F7" s="22" t="s">
        <v>37</v>
      </c>
      <c r="G7" s="23" t="s">
        <v>38</v>
      </c>
      <c r="H7" s="24" t="s">
        <v>39</v>
      </c>
      <c r="I7" s="25" t="s">
        <v>40</v>
      </c>
      <c r="J7" s="29" t="s">
        <v>16</v>
      </c>
    </row>
    <row r="8" spans="1:10" ht="24" customHeight="1">
      <c r="A8" s="18" t="s">
        <v>57</v>
      </c>
      <c r="B8" s="19">
        <v>8</v>
      </c>
      <c r="C8" s="27" t="s">
        <v>58</v>
      </c>
      <c r="D8" s="19" t="s">
        <v>35</v>
      </c>
      <c r="E8" s="21" t="s">
        <v>36</v>
      </c>
      <c r="F8" s="32" t="s">
        <v>59</v>
      </c>
      <c r="G8" s="26" t="s">
        <v>1121</v>
      </c>
      <c r="H8" s="33" t="s">
        <v>1122</v>
      </c>
      <c r="I8" s="25" t="s">
        <v>60</v>
      </c>
      <c r="J8" s="29" t="s">
        <v>16</v>
      </c>
    </row>
    <row r="9" spans="1:10" ht="24" customHeight="1">
      <c r="A9" s="18" t="s">
        <v>99</v>
      </c>
      <c r="B9" s="19">
        <v>16</v>
      </c>
      <c r="C9" s="27" t="s">
        <v>100</v>
      </c>
      <c r="D9" s="19" t="s">
        <v>35</v>
      </c>
      <c r="E9" s="21" t="s">
        <v>36</v>
      </c>
      <c r="F9" s="22" t="s">
        <v>101</v>
      </c>
      <c r="G9" s="26" t="s">
        <v>1123</v>
      </c>
      <c r="H9" s="114" t="s">
        <v>1124</v>
      </c>
      <c r="I9" s="25" t="s">
        <v>1357</v>
      </c>
      <c r="J9" s="29" t="s">
        <v>16</v>
      </c>
    </row>
    <row r="10" spans="1:10" ht="24" customHeight="1">
      <c r="A10" s="18" t="s">
        <v>214</v>
      </c>
      <c r="B10" s="19">
        <v>53</v>
      </c>
      <c r="C10" s="27" t="s">
        <v>215</v>
      </c>
      <c r="D10" s="19" t="s">
        <v>35</v>
      </c>
      <c r="E10" s="21" t="s">
        <v>36</v>
      </c>
      <c r="F10" s="22" t="s">
        <v>216</v>
      </c>
      <c r="G10" s="28" t="s">
        <v>1127</v>
      </c>
      <c r="H10" s="33" t="s">
        <v>1126</v>
      </c>
      <c r="I10" s="22" t="s">
        <v>217</v>
      </c>
      <c r="J10" s="29" t="s">
        <v>16</v>
      </c>
    </row>
    <row r="11" spans="1:10" ht="24" customHeight="1">
      <c r="A11" s="18" t="s">
        <v>45</v>
      </c>
      <c r="B11" s="19">
        <v>6</v>
      </c>
      <c r="C11" s="20" t="s">
        <v>46</v>
      </c>
      <c r="D11" s="19" t="s">
        <v>35</v>
      </c>
      <c r="E11" s="21" t="s">
        <v>47</v>
      </c>
      <c r="F11" s="22" t="s">
        <v>48</v>
      </c>
      <c r="G11" s="23" t="s">
        <v>49</v>
      </c>
      <c r="H11" s="24" t="s">
        <v>50</v>
      </c>
      <c r="I11" s="25" t="s">
        <v>1347</v>
      </c>
      <c r="J11" s="29" t="s">
        <v>16</v>
      </c>
    </row>
    <row r="12" spans="1:10" ht="24" customHeight="1">
      <c r="A12" s="18" t="s">
        <v>159</v>
      </c>
      <c r="B12" s="19">
        <v>27</v>
      </c>
      <c r="C12" s="27" t="s">
        <v>160</v>
      </c>
      <c r="D12" s="19" t="s">
        <v>35</v>
      </c>
      <c r="E12" s="21" t="s">
        <v>47</v>
      </c>
      <c r="F12" s="22" t="s">
        <v>161</v>
      </c>
      <c r="G12" s="28" t="s">
        <v>162</v>
      </c>
      <c r="H12" s="24" t="s">
        <v>163</v>
      </c>
      <c r="I12" s="25" t="s">
        <v>60</v>
      </c>
      <c r="J12" s="29" t="s">
        <v>16</v>
      </c>
    </row>
    <row r="13" spans="1:10" ht="24" customHeight="1">
      <c r="A13" s="18" t="s">
        <v>131</v>
      </c>
      <c r="B13" s="19">
        <v>22</v>
      </c>
      <c r="C13" s="38" t="s">
        <v>132</v>
      </c>
      <c r="D13" s="19" t="s">
        <v>35</v>
      </c>
      <c r="E13" s="31" t="s">
        <v>1078</v>
      </c>
      <c r="F13" s="22" t="s">
        <v>134</v>
      </c>
      <c r="G13" s="28" t="s">
        <v>135</v>
      </c>
      <c r="H13" s="24" t="s">
        <v>136</v>
      </c>
      <c r="I13" s="25" t="s">
        <v>137</v>
      </c>
      <c r="J13" s="29" t="s">
        <v>16</v>
      </c>
    </row>
    <row r="14" spans="1:10" ht="24" customHeight="1">
      <c r="A14" s="18" t="s">
        <v>25</v>
      </c>
      <c r="B14" s="19">
        <v>3</v>
      </c>
      <c r="C14" s="27" t="s">
        <v>26</v>
      </c>
      <c r="D14" s="19" t="s">
        <v>27</v>
      </c>
      <c r="E14" s="21" t="s">
        <v>28</v>
      </c>
      <c r="F14" s="22" t="s">
        <v>29</v>
      </c>
      <c r="G14" s="28" t="s">
        <v>30</v>
      </c>
      <c r="H14" s="24" t="s">
        <v>31</v>
      </c>
      <c r="I14" s="25" t="s">
        <v>32</v>
      </c>
      <c r="J14" s="29" t="s">
        <v>16</v>
      </c>
    </row>
    <row r="15" spans="1:10" ht="24" customHeight="1">
      <c r="A15" s="18" t="s">
        <v>61</v>
      </c>
      <c r="B15" s="19">
        <v>9</v>
      </c>
      <c r="C15" s="20" t="s">
        <v>62</v>
      </c>
      <c r="D15" s="19" t="s">
        <v>27</v>
      </c>
      <c r="E15" s="21" t="s">
        <v>63</v>
      </c>
      <c r="F15" s="22" t="s">
        <v>64</v>
      </c>
      <c r="G15" s="112" t="s">
        <v>1119</v>
      </c>
      <c r="H15" s="113" t="s">
        <v>1120</v>
      </c>
      <c r="I15" s="22" t="s">
        <v>60</v>
      </c>
      <c r="J15" s="29" t="s">
        <v>16</v>
      </c>
    </row>
    <row r="16" spans="1:10" ht="24" customHeight="1">
      <c r="A16" s="18" t="s">
        <v>51</v>
      </c>
      <c r="B16" s="19">
        <v>7</v>
      </c>
      <c r="C16" s="30" t="s">
        <v>52</v>
      </c>
      <c r="D16" s="19" t="s">
        <v>27</v>
      </c>
      <c r="E16" s="31" t="s">
        <v>53</v>
      </c>
      <c r="F16" s="22" t="s">
        <v>54</v>
      </c>
      <c r="G16" s="28" t="s">
        <v>55</v>
      </c>
      <c r="H16" s="24" t="s">
        <v>1140</v>
      </c>
      <c r="I16" s="25" t="s">
        <v>56</v>
      </c>
      <c r="J16" s="29" t="s">
        <v>16</v>
      </c>
    </row>
    <row r="17" spans="1:10" ht="24" customHeight="1">
      <c r="A17" s="18" t="s">
        <v>147</v>
      </c>
      <c r="B17" s="19">
        <v>25</v>
      </c>
      <c r="C17" s="27" t="s">
        <v>148</v>
      </c>
      <c r="D17" s="19" t="s">
        <v>27</v>
      </c>
      <c r="E17" s="21" t="s">
        <v>53</v>
      </c>
      <c r="F17" s="22" t="s">
        <v>149</v>
      </c>
      <c r="G17" s="28" t="s">
        <v>150</v>
      </c>
      <c r="H17" s="24" t="s">
        <v>151</v>
      </c>
      <c r="I17" s="25" t="s">
        <v>60</v>
      </c>
      <c r="J17" s="29" t="s">
        <v>16</v>
      </c>
    </row>
    <row r="18" spans="1:10" ht="24" customHeight="1">
      <c r="A18" s="18" t="s">
        <v>193</v>
      </c>
      <c r="B18" s="19">
        <v>33</v>
      </c>
      <c r="C18" s="27" t="s">
        <v>194</v>
      </c>
      <c r="D18" s="19" t="s">
        <v>27</v>
      </c>
      <c r="E18" s="21" t="s">
        <v>53</v>
      </c>
      <c r="F18" s="22" t="s">
        <v>195</v>
      </c>
      <c r="G18" s="23" t="s">
        <v>196</v>
      </c>
      <c r="H18" s="24" t="s">
        <v>197</v>
      </c>
      <c r="I18" s="25" t="s">
        <v>87</v>
      </c>
      <c r="J18" s="29" t="s">
        <v>16</v>
      </c>
    </row>
    <row r="19" spans="1:10" ht="24" customHeight="1">
      <c r="A19" s="18" t="s">
        <v>41</v>
      </c>
      <c r="B19" s="19">
        <v>5</v>
      </c>
      <c r="C19" s="27" t="s">
        <v>42</v>
      </c>
      <c r="D19" s="19" t="s">
        <v>27</v>
      </c>
      <c r="E19" s="21" t="s">
        <v>43</v>
      </c>
      <c r="F19" s="22" t="s">
        <v>44</v>
      </c>
      <c r="G19" s="28" t="s">
        <v>1144</v>
      </c>
      <c r="H19" s="24" t="s">
        <v>1143</v>
      </c>
      <c r="I19" s="25" t="s">
        <v>1354</v>
      </c>
      <c r="J19" s="29" t="s">
        <v>16</v>
      </c>
    </row>
    <row r="20" spans="1:10" ht="24" customHeight="1">
      <c r="A20" s="18" t="s">
        <v>70</v>
      </c>
      <c r="B20" s="19">
        <v>11</v>
      </c>
      <c r="C20" s="20" t="s">
        <v>71</v>
      </c>
      <c r="D20" s="19" t="s">
        <v>27</v>
      </c>
      <c r="E20" s="31" t="s">
        <v>43</v>
      </c>
      <c r="F20" s="22" t="s">
        <v>72</v>
      </c>
      <c r="G20" s="23" t="s">
        <v>73</v>
      </c>
      <c r="H20" s="33" t="s">
        <v>74</v>
      </c>
      <c r="I20" s="22" t="s">
        <v>75</v>
      </c>
      <c r="J20" s="29" t="s">
        <v>16</v>
      </c>
    </row>
    <row r="21" spans="1:10" ht="24" customHeight="1">
      <c r="A21" s="18" t="s">
        <v>102</v>
      </c>
      <c r="B21" s="19">
        <v>17</v>
      </c>
      <c r="C21" s="30" t="s">
        <v>103</v>
      </c>
      <c r="D21" s="19" t="s">
        <v>27</v>
      </c>
      <c r="E21" s="31" t="s">
        <v>43</v>
      </c>
      <c r="F21" s="22" t="s">
        <v>104</v>
      </c>
      <c r="G21" s="28" t="s">
        <v>105</v>
      </c>
      <c r="H21" s="33" t="s">
        <v>106</v>
      </c>
      <c r="I21" s="22" t="s">
        <v>60</v>
      </c>
      <c r="J21" s="29" t="s">
        <v>16</v>
      </c>
    </row>
    <row r="22" spans="1:10" ht="24" customHeight="1">
      <c r="A22" s="18" t="s">
        <v>8</v>
      </c>
      <c r="B22" s="19">
        <v>1</v>
      </c>
      <c r="C22" s="20" t="s">
        <v>9</v>
      </c>
      <c r="D22" s="19" t="s">
        <v>10</v>
      </c>
      <c r="E22" s="21" t="s">
        <v>11</v>
      </c>
      <c r="F22" s="22" t="s">
        <v>12</v>
      </c>
      <c r="G22" s="28" t="s">
        <v>13</v>
      </c>
      <c r="H22" s="33" t="s">
        <v>14</v>
      </c>
      <c r="I22" s="22" t="s">
        <v>15</v>
      </c>
      <c r="J22" s="26" t="s">
        <v>16</v>
      </c>
    </row>
    <row r="23" spans="1:10" ht="24" customHeight="1">
      <c r="A23" s="18" t="s">
        <v>209</v>
      </c>
      <c r="B23" s="19">
        <v>52</v>
      </c>
      <c r="C23" s="27" t="s">
        <v>210</v>
      </c>
      <c r="D23" s="19" t="s">
        <v>67</v>
      </c>
      <c r="E23" s="21" t="s">
        <v>11</v>
      </c>
      <c r="F23" s="22" t="s">
        <v>211</v>
      </c>
      <c r="G23" s="23" t="s">
        <v>212</v>
      </c>
      <c r="H23" s="24" t="s">
        <v>213</v>
      </c>
      <c r="I23" s="25" t="s">
        <v>40</v>
      </c>
      <c r="J23" s="29" t="s">
        <v>16</v>
      </c>
    </row>
    <row r="24" spans="1:10" ht="24" customHeight="1">
      <c r="A24" s="18" t="s">
        <v>152</v>
      </c>
      <c r="B24" s="19">
        <v>26</v>
      </c>
      <c r="C24" s="30" t="s">
        <v>153</v>
      </c>
      <c r="D24" s="19" t="s">
        <v>67</v>
      </c>
      <c r="E24" s="31" t="s">
        <v>154</v>
      </c>
      <c r="F24" s="22" t="s">
        <v>155</v>
      </c>
      <c r="G24" s="28" t="s">
        <v>156</v>
      </c>
      <c r="H24" s="24" t="s">
        <v>157</v>
      </c>
      <c r="I24" s="25" t="s">
        <v>158</v>
      </c>
      <c r="J24" s="29" t="s">
        <v>16</v>
      </c>
    </row>
    <row r="25" spans="1:10" ht="24" customHeight="1">
      <c r="A25" s="18" t="s">
        <v>82</v>
      </c>
      <c r="B25" s="19">
        <v>13</v>
      </c>
      <c r="C25" s="27" t="s">
        <v>83</v>
      </c>
      <c r="D25" s="19" t="s">
        <v>67</v>
      </c>
      <c r="E25" s="21" t="s">
        <v>84</v>
      </c>
      <c r="F25" s="22" t="s">
        <v>85</v>
      </c>
      <c r="G25" s="28" t="s">
        <v>86</v>
      </c>
      <c r="H25" s="24" t="s">
        <v>1142</v>
      </c>
      <c r="I25" s="25" t="s">
        <v>87</v>
      </c>
      <c r="J25" s="29" t="s">
        <v>16</v>
      </c>
    </row>
    <row r="26" spans="1:10" ht="24" customHeight="1">
      <c r="A26" s="18" t="s">
        <v>94</v>
      </c>
      <c r="B26" s="19">
        <v>15</v>
      </c>
      <c r="C26" s="30" t="s">
        <v>95</v>
      </c>
      <c r="D26" s="19" t="s">
        <v>67</v>
      </c>
      <c r="E26" s="31" t="s">
        <v>84</v>
      </c>
      <c r="F26" s="22" t="s">
        <v>96</v>
      </c>
      <c r="G26" s="28" t="s">
        <v>97</v>
      </c>
      <c r="H26" s="33" t="s">
        <v>98</v>
      </c>
      <c r="I26" s="22" t="s">
        <v>87</v>
      </c>
      <c r="J26" s="29" t="s">
        <v>16</v>
      </c>
    </row>
    <row r="27" spans="1:10" ht="24" customHeight="1">
      <c r="A27" s="18" t="s">
        <v>138</v>
      </c>
      <c r="B27" s="19">
        <v>23</v>
      </c>
      <c r="C27" s="38" t="s">
        <v>139</v>
      </c>
      <c r="D27" s="19" t="s">
        <v>67</v>
      </c>
      <c r="E27" s="31" t="s">
        <v>84</v>
      </c>
      <c r="F27" s="22" t="s">
        <v>140</v>
      </c>
      <c r="G27" s="39" t="s">
        <v>141</v>
      </c>
      <c r="H27" s="24" t="s">
        <v>142</v>
      </c>
      <c r="I27" s="25" t="s">
        <v>1353</v>
      </c>
      <c r="J27" s="29" t="s">
        <v>16</v>
      </c>
    </row>
    <row r="28" spans="1:10" ht="24" customHeight="1">
      <c r="A28" s="18" t="s">
        <v>186</v>
      </c>
      <c r="B28" s="19">
        <v>32</v>
      </c>
      <c r="C28" s="20" t="s">
        <v>187</v>
      </c>
      <c r="D28" s="19" t="s">
        <v>67</v>
      </c>
      <c r="E28" s="21" t="s">
        <v>188</v>
      </c>
      <c r="F28" s="25" t="s">
        <v>189</v>
      </c>
      <c r="G28" s="37" t="s">
        <v>190</v>
      </c>
      <c r="H28" s="24" t="s">
        <v>191</v>
      </c>
      <c r="I28" s="25" t="s">
        <v>192</v>
      </c>
      <c r="J28" s="29" t="s">
        <v>16</v>
      </c>
    </row>
    <row r="29" spans="1:10" ht="24" customHeight="1">
      <c r="A29" s="18" t="s">
        <v>65</v>
      </c>
      <c r="B29" s="19">
        <v>10</v>
      </c>
      <c r="C29" s="30" t="s">
        <v>66</v>
      </c>
      <c r="D29" s="19" t="s">
        <v>67</v>
      </c>
      <c r="E29" s="31" t="s">
        <v>68</v>
      </c>
      <c r="F29" s="22" t="s">
        <v>69</v>
      </c>
      <c r="G29" s="28" t="s">
        <v>1129</v>
      </c>
      <c r="H29" s="33" t="s">
        <v>1128</v>
      </c>
      <c r="I29" s="22" t="s">
        <v>60</v>
      </c>
      <c r="J29" s="29" t="s">
        <v>16</v>
      </c>
    </row>
    <row r="30" spans="1:10" ht="24" customHeight="1">
      <c r="A30" s="18" t="s">
        <v>119</v>
      </c>
      <c r="B30" s="19">
        <v>20</v>
      </c>
      <c r="C30" s="30" t="s">
        <v>120</v>
      </c>
      <c r="D30" s="19" t="s">
        <v>67</v>
      </c>
      <c r="E30" s="31" t="s">
        <v>68</v>
      </c>
      <c r="F30" s="22" t="s">
        <v>121</v>
      </c>
      <c r="G30" s="37" t="s">
        <v>122</v>
      </c>
      <c r="H30" s="33" t="s">
        <v>123</v>
      </c>
      <c r="I30" s="22" t="s">
        <v>124</v>
      </c>
      <c r="J30" s="29" t="s">
        <v>16</v>
      </c>
    </row>
    <row r="31" spans="1:10" ht="24" customHeight="1">
      <c r="A31" s="18" t="s">
        <v>76</v>
      </c>
      <c r="B31" s="19">
        <v>12</v>
      </c>
      <c r="C31" s="30" t="s">
        <v>77</v>
      </c>
      <c r="D31" s="19" t="s">
        <v>67</v>
      </c>
      <c r="E31" s="31" t="s">
        <v>78</v>
      </c>
      <c r="F31" s="22" t="s">
        <v>79</v>
      </c>
      <c r="G31" s="28" t="s">
        <v>80</v>
      </c>
      <c r="H31" s="33" t="s">
        <v>81</v>
      </c>
      <c r="I31" s="22" t="s">
        <v>1350</v>
      </c>
      <c r="J31" s="29" t="s">
        <v>16</v>
      </c>
    </row>
    <row r="32" spans="1:10" ht="24" customHeight="1">
      <c r="A32" s="18" t="s">
        <v>114</v>
      </c>
      <c r="B32" s="19">
        <v>19</v>
      </c>
      <c r="C32" s="30" t="s">
        <v>115</v>
      </c>
      <c r="D32" s="19" t="s">
        <v>67</v>
      </c>
      <c r="E32" s="31" t="s">
        <v>78</v>
      </c>
      <c r="F32" s="22" t="s">
        <v>116</v>
      </c>
      <c r="G32" s="28" t="s">
        <v>117</v>
      </c>
      <c r="H32" s="35" t="s">
        <v>118</v>
      </c>
      <c r="I32" s="36" t="s">
        <v>1351</v>
      </c>
      <c r="J32" s="29" t="s">
        <v>16</v>
      </c>
    </row>
    <row r="33" spans="1:10" ht="24" customHeight="1">
      <c r="A33" s="18" t="s">
        <v>204</v>
      </c>
      <c r="B33" s="19">
        <v>51</v>
      </c>
      <c r="C33" s="20" t="s">
        <v>205</v>
      </c>
      <c r="D33" s="19" t="s">
        <v>67</v>
      </c>
      <c r="E33" s="21" t="s">
        <v>78</v>
      </c>
      <c r="F33" s="22" t="s">
        <v>206</v>
      </c>
      <c r="G33" s="23" t="s">
        <v>207</v>
      </c>
      <c r="H33" s="24" t="s">
        <v>208</v>
      </c>
      <c r="I33" s="25" t="s">
        <v>1352</v>
      </c>
      <c r="J33" s="29" t="s">
        <v>16</v>
      </c>
    </row>
    <row r="34" spans="1:10" ht="24" customHeight="1">
      <c r="A34" s="18" t="s">
        <v>170</v>
      </c>
      <c r="B34" s="19">
        <v>29</v>
      </c>
      <c r="C34" s="30" t="s">
        <v>171</v>
      </c>
      <c r="D34" s="19" t="s">
        <v>67</v>
      </c>
      <c r="E34" s="31" t="s">
        <v>172</v>
      </c>
      <c r="F34" s="32" t="s">
        <v>173</v>
      </c>
      <c r="G34" s="23" t="s">
        <v>174</v>
      </c>
      <c r="H34" s="33" t="s">
        <v>175</v>
      </c>
      <c r="I34" s="22" t="s">
        <v>113</v>
      </c>
      <c r="J34" s="29" t="s">
        <v>16</v>
      </c>
    </row>
    <row r="35" spans="1:10" ht="24" customHeight="1">
      <c r="A35" s="18" t="s">
        <v>180</v>
      </c>
      <c r="B35" s="19">
        <v>31</v>
      </c>
      <c r="C35" s="30" t="s">
        <v>181</v>
      </c>
      <c r="D35" s="19" t="s">
        <v>67</v>
      </c>
      <c r="E35" s="31" t="s">
        <v>172</v>
      </c>
      <c r="F35" s="22" t="s">
        <v>182</v>
      </c>
      <c r="G35" s="28" t="s">
        <v>183</v>
      </c>
      <c r="H35" s="24" t="s">
        <v>184</v>
      </c>
      <c r="I35" s="25" t="s">
        <v>185</v>
      </c>
      <c r="J35" s="29" t="s">
        <v>16</v>
      </c>
    </row>
    <row r="36" spans="1:10" ht="24" customHeight="1">
      <c r="A36" s="18" t="s">
        <v>198</v>
      </c>
      <c r="B36" s="19">
        <v>34</v>
      </c>
      <c r="C36" s="30" t="s">
        <v>199</v>
      </c>
      <c r="D36" s="19" t="s">
        <v>19</v>
      </c>
      <c r="E36" s="31" t="s">
        <v>200</v>
      </c>
      <c r="F36" s="22" t="s">
        <v>201</v>
      </c>
      <c r="G36" s="28" t="s">
        <v>202</v>
      </c>
      <c r="H36" s="24" t="s">
        <v>203</v>
      </c>
      <c r="I36" s="25" t="s">
        <v>60</v>
      </c>
      <c r="J36" s="29" t="s">
        <v>16</v>
      </c>
    </row>
    <row r="37" spans="1:10" ht="24" customHeight="1">
      <c r="A37" s="18" t="s">
        <v>107</v>
      </c>
      <c r="B37" s="19">
        <v>18</v>
      </c>
      <c r="C37" s="20" t="s">
        <v>108</v>
      </c>
      <c r="D37" s="19" t="s">
        <v>19</v>
      </c>
      <c r="E37" s="21" t="s">
        <v>109</v>
      </c>
      <c r="F37" s="22" t="s">
        <v>110</v>
      </c>
      <c r="G37" s="23" t="s">
        <v>111</v>
      </c>
      <c r="H37" s="24" t="s">
        <v>112</v>
      </c>
      <c r="I37" s="25" t="s">
        <v>113</v>
      </c>
      <c r="J37" s="29" t="s">
        <v>16</v>
      </c>
    </row>
    <row r="38" spans="1:10" ht="24" customHeight="1">
      <c r="A38" s="18" t="s">
        <v>17</v>
      </c>
      <c r="B38" s="19">
        <v>2</v>
      </c>
      <c r="C38" s="20" t="s">
        <v>18</v>
      </c>
      <c r="D38" s="19" t="s">
        <v>19</v>
      </c>
      <c r="E38" s="21" t="s">
        <v>20</v>
      </c>
      <c r="F38" s="22" t="s">
        <v>21</v>
      </c>
      <c r="G38" s="23" t="s">
        <v>22</v>
      </c>
      <c r="H38" s="24" t="s">
        <v>23</v>
      </c>
      <c r="I38" s="25" t="s">
        <v>24</v>
      </c>
      <c r="J38" s="26" t="s">
        <v>16</v>
      </c>
    </row>
    <row r="39" spans="1:10" ht="24" customHeight="1">
      <c r="A39" s="18" t="s">
        <v>176</v>
      </c>
      <c r="B39" s="19">
        <v>30</v>
      </c>
      <c r="C39" s="20" t="s">
        <v>177</v>
      </c>
      <c r="D39" s="19" t="s">
        <v>19</v>
      </c>
      <c r="E39" s="21" t="s">
        <v>20</v>
      </c>
      <c r="F39" s="32" t="s">
        <v>178</v>
      </c>
      <c r="G39" s="23" t="s">
        <v>179</v>
      </c>
      <c r="H39" s="24" t="s">
        <v>1141</v>
      </c>
      <c r="I39" s="25" t="s">
        <v>113</v>
      </c>
      <c r="J39" s="29" t="s">
        <v>16</v>
      </c>
    </row>
    <row r="40" spans="1:10" ht="24" customHeight="1">
      <c r="A40" s="18"/>
      <c r="B40" s="19"/>
      <c r="C40" s="27"/>
      <c r="D40" s="19"/>
      <c r="E40" s="21"/>
      <c r="F40" s="22"/>
      <c r="G40" s="28"/>
      <c r="H40" s="33"/>
      <c r="I40" s="22"/>
      <c r="J40" s="29"/>
    </row>
    <row r="41" spans="1:10" ht="24" customHeight="1">
      <c r="A41" s="18"/>
      <c r="B41" s="19"/>
      <c r="C41" s="27"/>
      <c r="D41" s="19"/>
      <c r="E41" s="21"/>
      <c r="F41" s="22"/>
      <c r="G41" s="28"/>
      <c r="H41" s="33"/>
      <c r="I41" s="22"/>
      <c r="J41" s="29"/>
    </row>
    <row r="42" spans="1:10" ht="24" customHeight="1">
      <c r="A42" s="18" t="s">
        <v>255</v>
      </c>
      <c r="B42" s="43">
        <v>17</v>
      </c>
      <c r="C42" s="44" t="s">
        <v>256</v>
      </c>
      <c r="D42" s="43" t="s">
        <v>35</v>
      </c>
      <c r="E42" s="45" t="s">
        <v>145</v>
      </c>
      <c r="F42" s="25" t="s">
        <v>257</v>
      </c>
      <c r="G42" s="46" t="s">
        <v>258</v>
      </c>
      <c r="H42" s="24" t="s">
        <v>259</v>
      </c>
      <c r="I42" s="25" t="s">
        <v>1289</v>
      </c>
      <c r="J42" s="29" t="s">
        <v>16</v>
      </c>
    </row>
    <row r="43" spans="1:10" ht="24.75" customHeight="1">
      <c r="A43" s="18" t="s">
        <v>307</v>
      </c>
      <c r="B43" s="115">
        <v>13</v>
      </c>
      <c r="C43" s="116" t="s">
        <v>308</v>
      </c>
      <c r="D43" s="117" t="s">
        <v>237</v>
      </c>
      <c r="E43" s="118" t="s">
        <v>1146</v>
      </c>
      <c r="F43" s="119" t="s">
        <v>309</v>
      </c>
      <c r="G43" s="119" t="s">
        <v>310</v>
      </c>
      <c r="H43" s="119" t="s">
        <v>1147</v>
      </c>
      <c r="I43" s="119" t="s">
        <v>1268</v>
      </c>
      <c r="J43" s="29" t="s">
        <v>16</v>
      </c>
    </row>
    <row r="44" spans="1:10" ht="24" customHeight="1">
      <c r="A44" s="18" t="s">
        <v>230</v>
      </c>
      <c r="B44" s="120">
        <v>5</v>
      </c>
      <c r="C44" s="121" t="s">
        <v>231</v>
      </c>
      <c r="D44" s="122" t="s">
        <v>237</v>
      </c>
      <c r="E44" s="123" t="s">
        <v>127</v>
      </c>
      <c r="F44" s="119" t="s">
        <v>232</v>
      </c>
      <c r="G44" s="119" t="s">
        <v>233</v>
      </c>
      <c r="H44" s="124" t="s">
        <v>1148</v>
      </c>
      <c r="I44" s="119" t="s">
        <v>1268</v>
      </c>
      <c r="J44" s="29" t="s">
        <v>16</v>
      </c>
    </row>
    <row r="45" spans="1:10" ht="24" customHeight="1">
      <c r="A45" s="18" t="s">
        <v>219</v>
      </c>
      <c r="B45" s="120">
        <v>4</v>
      </c>
      <c r="C45" s="125" t="s">
        <v>1149</v>
      </c>
      <c r="D45" s="122" t="s">
        <v>35</v>
      </c>
      <c r="E45" s="123" t="s">
        <v>1150</v>
      </c>
      <c r="F45" s="119" t="s">
        <v>1151</v>
      </c>
      <c r="G45" s="119" t="s">
        <v>220</v>
      </c>
      <c r="H45" s="119" t="s">
        <v>1152</v>
      </c>
      <c r="I45" s="25" t="s">
        <v>1277</v>
      </c>
      <c r="J45" s="29" t="s">
        <v>16</v>
      </c>
    </row>
    <row r="46" spans="1:10" ht="24" customHeight="1">
      <c r="A46" s="18" t="s">
        <v>253</v>
      </c>
      <c r="B46" s="126">
        <v>17</v>
      </c>
      <c r="C46" s="125" t="s">
        <v>1153</v>
      </c>
      <c r="D46" s="122" t="s">
        <v>35</v>
      </c>
      <c r="E46" s="123" t="s">
        <v>90</v>
      </c>
      <c r="F46" s="124" t="s">
        <v>254</v>
      </c>
      <c r="G46" s="124" t="s">
        <v>1154</v>
      </c>
      <c r="H46" s="124" t="s">
        <v>1155</v>
      </c>
      <c r="I46" s="124" t="s">
        <v>1349</v>
      </c>
      <c r="J46" s="29" t="s">
        <v>16</v>
      </c>
    </row>
    <row r="47" spans="1:10" ht="24" customHeight="1">
      <c r="A47" s="18" t="s">
        <v>248</v>
      </c>
      <c r="B47" s="120">
        <v>16</v>
      </c>
      <c r="C47" s="116" t="s">
        <v>249</v>
      </c>
      <c r="D47" s="117" t="s">
        <v>35</v>
      </c>
      <c r="E47" s="118" t="s">
        <v>36</v>
      </c>
      <c r="F47" s="119" t="s">
        <v>250</v>
      </c>
      <c r="G47" s="119" t="s">
        <v>251</v>
      </c>
      <c r="H47" s="124" t="s">
        <v>1156</v>
      </c>
      <c r="I47" s="119" t="s">
        <v>1268</v>
      </c>
      <c r="J47" s="29" t="s">
        <v>16</v>
      </c>
    </row>
    <row r="48" spans="1:10" ht="24" customHeight="1">
      <c r="A48" s="18" t="s">
        <v>281</v>
      </c>
      <c r="B48" s="126">
        <v>23</v>
      </c>
      <c r="C48" s="121" t="s">
        <v>1157</v>
      </c>
      <c r="D48" s="122" t="s">
        <v>35</v>
      </c>
      <c r="E48" s="123" t="s">
        <v>36</v>
      </c>
      <c r="F48" s="119" t="s">
        <v>1158</v>
      </c>
      <c r="G48" s="119" t="s">
        <v>1159</v>
      </c>
      <c r="H48" s="119" t="s">
        <v>1160</v>
      </c>
      <c r="I48" s="119" t="s">
        <v>1283</v>
      </c>
      <c r="J48" s="127"/>
    </row>
    <row r="49" spans="1:10" ht="24" customHeight="1">
      <c r="A49" s="18" t="s">
        <v>332</v>
      </c>
      <c r="B49" s="43">
        <v>51</v>
      </c>
      <c r="C49" s="47" t="s">
        <v>333</v>
      </c>
      <c r="D49" s="43" t="s">
        <v>35</v>
      </c>
      <c r="E49" s="45" t="s">
        <v>36</v>
      </c>
      <c r="F49" s="25" t="s">
        <v>334</v>
      </c>
      <c r="G49" s="46" t="s">
        <v>335</v>
      </c>
      <c r="H49" s="24" t="s">
        <v>336</v>
      </c>
      <c r="I49" s="25" t="s">
        <v>326</v>
      </c>
      <c r="J49" s="29" t="s">
        <v>16</v>
      </c>
    </row>
    <row r="50" spans="1:10" ht="24" customHeight="1">
      <c r="A50" s="18" t="s">
        <v>223</v>
      </c>
      <c r="B50" s="19">
        <v>4</v>
      </c>
      <c r="C50" s="40" t="s">
        <v>224</v>
      </c>
      <c r="D50" s="19" t="s">
        <v>35</v>
      </c>
      <c r="E50" s="41" t="s">
        <v>47</v>
      </c>
      <c r="F50" s="25" t="s">
        <v>48</v>
      </c>
      <c r="G50" s="46" t="s">
        <v>225</v>
      </c>
      <c r="H50" s="24" t="s">
        <v>226</v>
      </c>
      <c r="I50" s="25" t="s">
        <v>1348</v>
      </c>
      <c r="J50" s="29" t="s">
        <v>16</v>
      </c>
    </row>
    <row r="51" spans="1:10" ht="24" customHeight="1">
      <c r="A51" s="18" t="s">
        <v>235</v>
      </c>
      <c r="B51" s="126">
        <v>9</v>
      </c>
      <c r="C51" s="116" t="s">
        <v>236</v>
      </c>
      <c r="D51" s="117" t="s">
        <v>237</v>
      </c>
      <c r="E51" s="118" t="s">
        <v>1078</v>
      </c>
      <c r="F51" s="119" t="s">
        <v>238</v>
      </c>
      <c r="G51" s="119" t="s">
        <v>1161</v>
      </c>
      <c r="H51" s="119" t="s">
        <v>1162</v>
      </c>
      <c r="I51" s="119" t="s">
        <v>1269</v>
      </c>
      <c r="J51" s="29" t="s">
        <v>16</v>
      </c>
    </row>
    <row r="52" spans="1:10" ht="24" customHeight="1">
      <c r="A52" s="18" t="s">
        <v>276</v>
      </c>
      <c r="B52" s="120">
        <v>25</v>
      </c>
      <c r="C52" s="128" t="s">
        <v>277</v>
      </c>
      <c r="D52" s="117" t="s">
        <v>35</v>
      </c>
      <c r="E52" s="118" t="s">
        <v>1164</v>
      </c>
      <c r="F52" s="119" t="s">
        <v>278</v>
      </c>
      <c r="G52" s="119" t="s">
        <v>1165</v>
      </c>
      <c r="H52" s="124" t="s">
        <v>1163</v>
      </c>
      <c r="I52" s="119" t="s">
        <v>60</v>
      </c>
      <c r="J52" s="29" t="s">
        <v>16</v>
      </c>
    </row>
    <row r="53" spans="1:10" ht="24" customHeight="1">
      <c r="A53" s="18" t="s">
        <v>283</v>
      </c>
      <c r="B53" s="120">
        <v>24</v>
      </c>
      <c r="C53" s="129" t="s">
        <v>284</v>
      </c>
      <c r="D53" s="130" t="s">
        <v>27</v>
      </c>
      <c r="E53" s="131" t="s">
        <v>285</v>
      </c>
      <c r="F53" s="132" t="s">
        <v>1167</v>
      </c>
      <c r="G53" s="132" t="s">
        <v>1168</v>
      </c>
      <c r="H53" s="132" t="s">
        <v>1166</v>
      </c>
      <c r="I53" s="132" t="s">
        <v>1284</v>
      </c>
      <c r="J53" s="29" t="s">
        <v>16</v>
      </c>
    </row>
    <row r="54" spans="1:10" ht="24" customHeight="1">
      <c r="A54" s="18" t="s">
        <v>234</v>
      </c>
      <c r="B54" s="120">
        <v>6</v>
      </c>
      <c r="C54" s="121" t="s">
        <v>1170</v>
      </c>
      <c r="D54" s="122" t="s">
        <v>27</v>
      </c>
      <c r="E54" s="133" t="s">
        <v>63</v>
      </c>
      <c r="F54" s="119" t="s">
        <v>1171</v>
      </c>
      <c r="G54" s="119" t="s">
        <v>1172</v>
      </c>
      <c r="H54" s="119" t="s">
        <v>1169</v>
      </c>
      <c r="I54" s="119" t="s">
        <v>113</v>
      </c>
      <c r="J54" s="29" t="s">
        <v>16</v>
      </c>
    </row>
    <row r="55" spans="1:10" ht="24" customHeight="1">
      <c r="A55" s="18" t="s">
        <v>279</v>
      </c>
      <c r="B55" s="126">
        <v>22</v>
      </c>
      <c r="C55" s="116" t="s">
        <v>1174</v>
      </c>
      <c r="D55" s="117" t="s">
        <v>27</v>
      </c>
      <c r="E55" s="118" t="s">
        <v>63</v>
      </c>
      <c r="F55" s="119" t="s">
        <v>280</v>
      </c>
      <c r="G55" s="119" t="s">
        <v>1175</v>
      </c>
      <c r="H55" s="119" t="s">
        <v>1173</v>
      </c>
      <c r="I55" s="119" t="s">
        <v>1282</v>
      </c>
      <c r="J55" s="29" t="s">
        <v>16</v>
      </c>
    </row>
    <row r="56" spans="1:10" ht="24" customHeight="1">
      <c r="A56" s="18" t="s">
        <v>302</v>
      </c>
      <c r="B56" s="43">
        <v>30</v>
      </c>
      <c r="C56" s="44" t="s">
        <v>303</v>
      </c>
      <c r="D56" s="43" t="s">
        <v>27</v>
      </c>
      <c r="E56" s="45" t="s">
        <v>63</v>
      </c>
      <c r="F56" s="22" t="s">
        <v>304</v>
      </c>
      <c r="G56" s="42" t="s">
        <v>305</v>
      </c>
      <c r="H56" s="33" t="s">
        <v>306</v>
      </c>
      <c r="I56" s="22" t="s">
        <v>1288</v>
      </c>
      <c r="J56" s="29" t="s">
        <v>16</v>
      </c>
    </row>
    <row r="57" spans="1:10" ht="24" customHeight="1">
      <c r="A57" s="18" t="s">
        <v>228</v>
      </c>
      <c r="B57" s="120">
        <v>10</v>
      </c>
      <c r="C57" s="121" t="s">
        <v>1176</v>
      </c>
      <c r="D57" s="122" t="s">
        <v>27</v>
      </c>
      <c r="E57" s="123" t="s">
        <v>53</v>
      </c>
      <c r="F57" s="119" t="s">
        <v>229</v>
      </c>
      <c r="G57" s="124" t="s">
        <v>1177</v>
      </c>
      <c r="H57" s="119" t="s">
        <v>1178</v>
      </c>
      <c r="I57" s="124" t="s">
        <v>1270</v>
      </c>
      <c r="J57" s="29" t="s">
        <v>16</v>
      </c>
    </row>
    <row r="58" spans="1:10" ht="24" customHeight="1">
      <c r="A58" s="18" t="s">
        <v>264</v>
      </c>
      <c r="B58" s="120">
        <v>21</v>
      </c>
      <c r="C58" s="116" t="s">
        <v>265</v>
      </c>
      <c r="D58" s="117" t="s">
        <v>27</v>
      </c>
      <c r="E58" s="118" t="s">
        <v>43</v>
      </c>
      <c r="F58" s="119" t="s">
        <v>266</v>
      </c>
      <c r="G58" s="119" t="s">
        <v>267</v>
      </c>
      <c r="H58" s="124" t="s">
        <v>1179</v>
      </c>
      <c r="I58" s="119" t="s">
        <v>1281</v>
      </c>
      <c r="J58" s="29" t="s">
        <v>16</v>
      </c>
    </row>
    <row r="59" spans="1:10" ht="24" customHeight="1">
      <c r="A59" s="18" t="s">
        <v>292</v>
      </c>
      <c r="B59" s="19">
        <v>28</v>
      </c>
      <c r="C59" s="44" t="s">
        <v>293</v>
      </c>
      <c r="D59" s="19" t="s">
        <v>27</v>
      </c>
      <c r="E59" s="41" t="s">
        <v>43</v>
      </c>
      <c r="F59" s="25" t="s">
        <v>294</v>
      </c>
      <c r="G59" s="46" t="s">
        <v>295</v>
      </c>
      <c r="H59" s="33" t="s">
        <v>296</v>
      </c>
      <c r="I59" s="25" t="s">
        <v>1286</v>
      </c>
      <c r="J59" s="29" t="s">
        <v>16</v>
      </c>
    </row>
    <row r="60" spans="1:10" ht="24" customHeight="1">
      <c r="A60" s="18" t="s">
        <v>316</v>
      </c>
      <c r="B60" s="43">
        <v>33</v>
      </c>
      <c r="C60" s="47" t="s">
        <v>317</v>
      </c>
      <c r="D60" s="43" t="s">
        <v>27</v>
      </c>
      <c r="E60" s="45" t="s">
        <v>43</v>
      </c>
      <c r="F60" s="25" t="s">
        <v>318</v>
      </c>
      <c r="G60" s="46" t="s">
        <v>319</v>
      </c>
      <c r="H60" s="24" t="s">
        <v>320</v>
      </c>
      <c r="I60" s="25" t="s">
        <v>1291</v>
      </c>
      <c r="J60" s="29" t="s">
        <v>16</v>
      </c>
    </row>
    <row r="61" spans="1:10" ht="24" customHeight="1">
      <c r="A61" s="18" t="s">
        <v>221</v>
      </c>
      <c r="B61" s="126">
        <v>2</v>
      </c>
      <c r="C61" s="128" t="s">
        <v>1182</v>
      </c>
      <c r="D61" s="117" t="s">
        <v>1183</v>
      </c>
      <c r="E61" s="118" t="s">
        <v>1180</v>
      </c>
      <c r="F61" s="119" t="s">
        <v>222</v>
      </c>
      <c r="G61" s="119" t="s">
        <v>1181</v>
      </c>
      <c r="H61" s="119" t="s">
        <v>1184</v>
      </c>
      <c r="I61" s="119" t="s">
        <v>1185</v>
      </c>
      <c r="J61" s="29" t="s">
        <v>16</v>
      </c>
    </row>
    <row r="62" spans="1:10" ht="24" customHeight="1">
      <c r="A62" s="18" t="s">
        <v>286</v>
      </c>
      <c r="B62" s="43">
        <v>27</v>
      </c>
      <c r="C62" s="47" t="s">
        <v>287</v>
      </c>
      <c r="D62" s="43" t="s">
        <v>67</v>
      </c>
      <c r="E62" s="45" t="s">
        <v>288</v>
      </c>
      <c r="F62" s="25" t="s">
        <v>289</v>
      </c>
      <c r="G62" s="46" t="s">
        <v>290</v>
      </c>
      <c r="H62" s="24" t="s">
        <v>291</v>
      </c>
      <c r="I62" s="25" t="s">
        <v>1145</v>
      </c>
      <c r="J62" s="29" t="s">
        <v>16</v>
      </c>
    </row>
    <row r="63" spans="1:10" ht="24" customHeight="1">
      <c r="A63" s="18" t="s">
        <v>252</v>
      </c>
      <c r="B63" s="120">
        <v>7</v>
      </c>
      <c r="C63" s="116" t="s">
        <v>1186</v>
      </c>
      <c r="D63" s="117" t="s">
        <v>67</v>
      </c>
      <c r="E63" s="118" t="s">
        <v>84</v>
      </c>
      <c r="F63" s="119" t="s">
        <v>1187</v>
      </c>
      <c r="G63" s="119" t="s">
        <v>1188</v>
      </c>
      <c r="H63" s="124" t="s">
        <v>1189</v>
      </c>
      <c r="I63" s="119" t="s">
        <v>1268</v>
      </c>
      <c r="J63" s="29" t="s">
        <v>16</v>
      </c>
    </row>
    <row r="64" spans="1:10" ht="24" customHeight="1">
      <c r="A64" s="18" t="s">
        <v>260</v>
      </c>
      <c r="B64" s="126">
        <v>15</v>
      </c>
      <c r="C64" s="121" t="s">
        <v>261</v>
      </c>
      <c r="D64" s="122" t="s">
        <v>67</v>
      </c>
      <c r="E64" s="123" t="s">
        <v>84</v>
      </c>
      <c r="F64" s="124" t="s">
        <v>262</v>
      </c>
      <c r="G64" s="124" t="s">
        <v>263</v>
      </c>
      <c r="H64" s="124" t="s">
        <v>1190</v>
      </c>
      <c r="I64" s="124" t="s">
        <v>1276</v>
      </c>
      <c r="J64" s="29" t="s">
        <v>16</v>
      </c>
    </row>
    <row r="65" spans="1:10" ht="24" customHeight="1">
      <c r="A65" s="18" t="s">
        <v>268</v>
      </c>
      <c r="B65" s="126">
        <v>20</v>
      </c>
      <c r="C65" s="128" t="s">
        <v>269</v>
      </c>
      <c r="D65" s="117" t="s">
        <v>67</v>
      </c>
      <c r="E65" s="118" t="s">
        <v>1191</v>
      </c>
      <c r="F65" s="134" t="s">
        <v>270</v>
      </c>
      <c r="G65" s="134" t="s">
        <v>1192</v>
      </c>
      <c r="H65" s="134" t="s">
        <v>1193</v>
      </c>
      <c r="I65" s="134" t="s">
        <v>1280</v>
      </c>
      <c r="J65" s="29" t="s">
        <v>16</v>
      </c>
    </row>
    <row r="66" spans="1:10" ht="24" customHeight="1">
      <c r="A66" s="18" t="s">
        <v>227</v>
      </c>
      <c r="B66" s="126">
        <v>3</v>
      </c>
      <c r="C66" s="121" t="s">
        <v>1196</v>
      </c>
      <c r="D66" s="122" t="s">
        <v>1197</v>
      </c>
      <c r="E66" s="123" t="s">
        <v>188</v>
      </c>
      <c r="F66" s="119" t="s">
        <v>1198</v>
      </c>
      <c r="G66" s="119" t="s">
        <v>1194</v>
      </c>
      <c r="H66" s="119" t="s">
        <v>1195</v>
      </c>
      <c r="I66" s="119" t="s">
        <v>40</v>
      </c>
      <c r="J66" s="29" t="s">
        <v>16</v>
      </c>
    </row>
    <row r="67" spans="1:10" ht="24" customHeight="1">
      <c r="A67" s="18" t="s">
        <v>321</v>
      </c>
      <c r="B67" s="19">
        <v>34</v>
      </c>
      <c r="C67" s="33" t="s">
        <v>322</v>
      </c>
      <c r="D67" s="19" t="s">
        <v>67</v>
      </c>
      <c r="E67" s="48" t="s">
        <v>188</v>
      </c>
      <c r="F67" s="25" t="s">
        <v>323</v>
      </c>
      <c r="G67" s="46" t="s">
        <v>324</v>
      </c>
      <c r="H67" s="24" t="s">
        <v>325</v>
      </c>
      <c r="I67" s="25" t="s">
        <v>326</v>
      </c>
      <c r="J67" s="29" t="s">
        <v>16</v>
      </c>
    </row>
    <row r="68" spans="1:10" ht="24" customHeight="1">
      <c r="A68" s="18" t="s">
        <v>271</v>
      </c>
      <c r="B68" s="126">
        <v>19</v>
      </c>
      <c r="C68" s="125" t="s">
        <v>272</v>
      </c>
      <c r="D68" s="122" t="s">
        <v>67</v>
      </c>
      <c r="E68" s="133" t="s">
        <v>273</v>
      </c>
      <c r="F68" s="124" t="s">
        <v>274</v>
      </c>
      <c r="G68" s="124" t="s">
        <v>275</v>
      </c>
      <c r="H68" s="124" t="s">
        <v>1199</v>
      </c>
      <c r="I68" s="22" t="s">
        <v>1279</v>
      </c>
      <c r="J68" s="29" t="s">
        <v>16</v>
      </c>
    </row>
    <row r="69" spans="1:10" ht="24" customHeight="1">
      <c r="A69" s="18" t="s">
        <v>297</v>
      </c>
      <c r="B69" s="19">
        <v>29</v>
      </c>
      <c r="C69" s="40" t="s">
        <v>298</v>
      </c>
      <c r="D69" s="19" t="s">
        <v>67</v>
      </c>
      <c r="E69" s="41" t="s">
        <v>68</v>
      </c>
      <c r="F69" s="25" t="s">
        <v>299</v>
      </c>
      <c r="G69" s="46" t="s">
        <v>300</v>
      </c>
      <c r="H69" s="24" t="s">
        <v>301</v>
      </c>
      <c r="I69" s="25" t="s">
        <v>1287</v>
      </c>
      <c r="J69" s="29" t="s">
        <v>16</v>
      </c>
    </row>
    <row r="70" spans="1:10" ht="24" customHeight="1">
      <c r="A70" s="18" t="s">
        <v>244</v>
      </c>
      <c r="B70" s="135">
        <v>12</v>
      </c>
      <c r="C70" s="136" t="s">
        <v>1200</v>
      </c>
      <c r="D70" s="137" t="s">
        <v>67</v>
      </c>
      <c r="E70" s="138" t="s">
        <v>78</v>
      </c>
      <c r="F70" s="139" t="s">
        <v>245</v>
      </c>
      <c r="G70" s="139" t="s">
        <v>1201</v>
      </c>
      <c r="H70" s="139" t="s">
        <v>1202</v>
      </c>
      <c r="I70" s="22" t="s">
        <v>1272</v>
      </c>
      <c r="J70" s="29" t="s">
        <v>16</v>
      </c>
    </row>
    <row r="71" spans="1:10" ht="24" customHeight="1">
      <c r="A71" s="18" t="s">
        <v>242</v>
      </c>
      <c r="B71" s="19" t="s">
        <v>1295</v>
      </c>
      <c r="C71" s="40" t="s">
        <v>1294</v>
      </c>
      <c r="D71" s="19" t="s">
        <v>67</v>
      </c>
      <c r="E71" s="41" t="s">
        <v>1273</v>
      </c>
      <c r="F71" s="22" t="s">
        <v>1274</v>
      </c>
      <c r="G71" s="42" t="s">
        <v>1275</v>
      </c>
      <c r="H71" s="33" t="s">
        <v>1296</v>
      </c>
      <c r="I71" s="22" t="s">
        <v>1271</v>
      </c>
      <c r="J71" s="29" t="s">
        <v>1293</v>
      </c>
    </row>
    <row r="72" spans="1:10" ht="40.5" customHeight="1">
      <c r="A72" s="18" t="s">
        <v>246</v>
      </c>
      <c r="B72" s="120">
        <v>11</v>
      </c>
      <c r="C72" s="140" t="s">
        <v>1204</v>
      </c>
      <c r="D72" s="141" t="s">
        <v>67</v>
      </c>
      <c r="E72" s="142" t="s">
        <v>243</v>
      </c>
      <c r="F72" s="143" t="s">
        <v>1205</v>
      </c>
      <c r="G72" s="143" t="s">
        <v>247</v>
      </c>
      <c r="H72" s="143" t="s">
        <v>1203</v>
      </c>
      <c r="I72" s="22" t="s">
        <v>1271</v>
      </c>
      <c r="J72" s="29" t="s">
        <v>16</v>
      </c>
    </row>
    <row r="73" spans="1:10" ht="24" customHeight="1">
      <c r="A73" s="18" t="s">
        <v>311</v>
      </c>
      <c r="B73" s="43">
        <v>32</v>
      </c>
      <c r="C73" s="44" t="s">
        <v>312</v>
      </c>
      <c r="D73" s="43" t="s">
        <v>19</v>
      </c>
      <c r="E73" s="45" t="s">
        <v>200</v>
      </c>
      <c r="F73" s="25" t="s">
        <v>313</v>
      </c>
      <c r="G73" s="46" t="s">
        <v>314</v>
      </c>
      <c r="H73" s="24" t="s">
        <v>315</v>
      </c>
      <c r="I73" s="25" t="s">
        <v>1290</v>
      </c>
      <c r="J73" s="29" t="s">
        <v>16</v>
      </c>
    </row>
    <row r="74" spans="1:10" ht="24" customHeight="1">
      <c r="A74" s="18" t="s">
        <v>337</v>
      </c>
      <c r="B74" s="120">
        <v>18</v>
      </c>
      <c r="C74" s="121" t="s">
        <v>1206</v>
      </c>
      <c r="D74" s="122" t="s">
        <v>1207</v>
      </c>
      <c r="E74" s="133" t="s">
        <v>1208</v>
      </c>
      <c r="F74" s="124" t="s">
        <v>338</v>
      </c>
      <c r="G74" s="124" t="s">
        <v>339</v>
      </c>
      <c r="H74" s="119" t="s">
        <v>1209</v>
      </c>
      <c r="I74" s="25" t="s">
        <v>1278</v>
      </c>
      <c r="J74" s="29" t="s">
        <v>16</v>
      </c>
    </row>
    <row r="75" spans="1:10" ht="24" customHeight="1">
      <c r="A75" s="18" t="s">
        <v>239</v>
      </c>
      <c r="B75" s="120">
        <v>8</v>
      </c>
      <c r="C75" s="121" t="s">
        <v>1211</v>
      </c>
      <c r="D75" s="122" t="s">
        <v>19</v>
      </c>
      <c r="E75" s="123" t="s">
        <v>109</v>
      </c>
      <c r="F75" s="124" t="s">
        <v>240</v>
      </c>
      <c r="G75" s="124" t="s">
        <v>241</v>
      </c>
      <c r="H75" s="124" t="s">
        <v>1210</v>
      </c>
      <c r="I75" s="22" t="s">
        <v>113</v>
      </c>
      <c r="J75" s="29" t="s">
        <v>16</v>
      </c>
    </row>
    <row r="76" spans="1:10" ht="29.25" customHeight="1">
      <c r="A76" s="18" t="s">
        <v>218</v>
      </c>
      <c r="B76" s="115">
        <v>1</v>
      </c>
      <c r="C76" s="144" t="s">
        <v>1214</v>
      </c>
      <c r="D76" s="145" t="s">
        <v>19</v>
      </c>
      <c r="E76" s="146" t="s">
        <v>20</v>
      </c>
      <c r="F76" s="147" t="s">
        <v>1212</v>
      </c>
      <c r="G76" s="147" t="s">
        <v>1215</v>
      </c>
      <c r="H76" s="147" t="s">
        <v>1213</v>
      </c>
      <c r="I76" s="22" t="s">
        <v>1145</v>
      </c>
      <c r="J76" s="29" t="s">
        <v>16</v>
      </c>
    </row>
    <row r="77" spans="1:10" ht="24" customHeight="1">
      <c r="A77" s="18" t="s">
        <v>282</v>
      </c>
      <c r="B77" s="148">
        <v>26</v>
      </c>
      <c r="C77" s="125" t="s">
        <v>1216</v>
      </c>
      <c r="D77" s="122" t="s">
        <v>19</v>
      </c>
      <c r="E77" s="123" t="s">
        <v>20</v>
      </c>
      <c r="F77" s="119" t="s">
        <v>1217</v>
      </c>
      <c r="G77" s="119" t="s">
        <v>1218</v>
      </c>
      <c r="H77" s="119" t="s">
        <v>1219</v>
      </c>
      <c r="I77" s="119" t="s">
        <v>1285</v>
      </c>
      <c r="J77" s="29" t="s">
        <v>16</v>
      </c>
    </row>
    <row r="78" spans="1:10" ht="24" customHeight="1">
      <c r="A78" s="18" t="s">
        <v>327</v>
      </c>
      <c r="B78" s="19">
        <v>35</v>
      </c>
      <c r="C78" s="33" t="s">
        <v>328</v>
      </c>
      <c r="D78" s="19" t="s">
        <v>19</v>
      </c>
      <c r="E78" s="48" t="s">
        <v>20</v>
      </c>
      <c r="F78" s="25" t="s">
        <v>329</v>
      </c>
      <c r="G78" s="46" t="s">
        <v>330</v>
      </c>
      <c r="H78" s="24" t="s">
        <v>331</v>
      </c>
      <c r="I78" s="25" t="s">
        <v>1292</v>
      </c>
      <c r="J78" s="29" t="s">
        <v>16</v>
      </c>
    </row>
    <row r="79" spans="1:10" ht="24" customHeight="1">
      <c r="A79" s="18"/>
      <c r="B79" s="50"/>
      <c r="C79" s="44"/>
      <c r="D79" s="19"/>
      <c r="E79" s="51"/>
      <c r="F79" s="22"/>
      <c r="G79" s="42"/>
      <c r="H79" s="33"/>
      <c r="I79" s="22"/>
      <c r="J79" s="29"/>
    </row>
    <row r="80" spans="1:10" ht="24" customHeight="1">
      <c r="A80" s="18"/>
      <c r="B80" s="50"/>
      <c r="C80" s="44"/>
      <c r="D80" s="19"/>
      <c r="E80" s="51"/>
      <c r="F80" s="22"/>
      <c r="G80" s="42"/>
      <c r="H80" s="33"/>
      <c r="I80" s="22"/>
      <c r="J80" s="29"/>
    </row>
    <row r="81" spans="1:10" ht="24" customHeight="1">
      <c r="A81" s="18" t="s">
        <v>386</v>
      </c>
      <c r="B81" s="19">
        <v>10</v>
      </c>
      <c r="C81" s="52" t="s">
        <v>387</v>
      </c>
      <c r="D81" s="43" t="s">
        <v>237</v>
      </c>
      <c r="E81" s="45" t="s">
        <v>388</v>
      </c>
      <c r="F81" s="36" t="s">
        <v>389</v>
      </c>
      <c r="G81" s="53" t="s">
        <v>390</v>
      </c>
      <c r="H81" s="33" t="s">
        <v>391</v>
      </c>
      <c r="I81" s="22" t="s">
        <v>1323</v>
      </c>
      <c r="J81" s="29" t="s">
        <v>16</v>
      </c>
    </row>
    <row r="82" spans="1:10" ht="24" customHeight="1">
      <c r="A82" s="18" t="s">
        <v>464</v>
      </c>
      <c r="B82" s="43" t="s">
        <v>1130</v>
      </c>
      <c r="C82" s="33" t="s">
        <v>1131</v>
      </c>
      <c r="D82" s="43" t="s">
        <v>237</v>
      </c>
      <c r="E82" s="45" t="s">
        <v>388</v>
      </c>
      <c r="F82" s="25" t="s">
        <v>1132</v>
      </c>
      <c r="G82" s="58" t="s">
        <v>1133</v>
      </c>
      <c r="H82" s="24" t="s">
        <v>1135</v>
      </c>
      <c r="I82" s="56" t="s">
        <v>1323</v>
      </c>
      <c r="J82" s="29" t="s">
        <v>1134</v>
      </c>
    </row>
    <row r="83" spans="1:10" ht="24" customHeight="1">
      <c r="A83" s="18" t="s">
        <v>361</v>
      </c>
      <c r="B83" s="19">
        <v>5</v>
      </c>
      <c r="C83" s="52" t="s">
        <v>362</v>
      </c>
      <c r="D83" s="19" t="s">
        <v>237</v>
      </c>
      <c r="E83" s="21" t="s">
        <v>127</v>
      </c>
      <c r="F83" s="36" t="s">
        <v>363</v>
      </c>
      <c r="G83" s="53" t="s">
        <v>364</v>
      </c>
      <c r="H83" s="33" t="s">
        <v>1139</v>
      </c>
      <c r="I83" s="25" t="s">
        <v>1324</v>
      </c>
      <c r="J83" s="29" t="s">
        <v>16</v>
      </c>
    </row>
    <row r="84" spans="1:10" ht="24" customHeight="1">
      <c r="A84" s="18" t="s">
        <v>423</v>
      </c>
      <c r="B84" s="43">
        <v>17</v>
      </c>
      <c r="C84" s="33" t="s">
        <v>424</v>
      </c>
      <c r="D84" s="43" t="s">
        <v>237</v>
      </c>
      <c r="E84" s="45" t="s">
        <v>127</v>
      </c>
      <c r="F84" s="25" t="s">
        <v>425</v>
      </c>
      <c r="G84" s="54" t="s">
        <v>426</v>
      </c>
      <c r="H84" s="24" t="s">
        <v>427</v>
      </c>
      <c r="I84" s="25" t="s">
        <v>1324</v>
      </c>
      <c r="J84" s="29" t="s">
        <v>16</v>
      </c>
    </row>
    <row r="85" spans="1:10" ht="24" customHeight="1">
      <c r="A85" s="18" t="s">
        <v>351</v>
      </c>
      <c r="B85" s="43">
        <v>3</v>
      </c>
      <c r="C85" s="33" t="s">
        <v>352</v>
      </c>
      <c r="D85" s="19" t="s">
        <v>237</v>
      </c>
      <c r="E85" s="21" t="s">
        <v>90</v>
      </c>
      <c r="F85" s="25" t="s">
        <v>353</v>
      </c>
      <c r="G85" s="54" t="s">
        <v>354</v>
      </c>
      <c r="H85" s="24" t="s">
        <v>355</v>
      </c>
      <c r="I85" s="25" t="s">
        <v>1325</v>
      </c>
      <c r="J85" s="29" t="s">
        <v>16</v>
      </c>
    </row>
    <row r="86" spans="1:10" ht="24" customHeight="1">
      <c r="A86" s="18" t="s">
        <v>454</v>
      </c>
      <c r="B86" s="43">
        <v>23</v>
      </c>
      <c r="C86" s="33" t="s">
        <v>455</v>
      </c>
      <c r="D86" s="43" t="s">
        <v>237</v>
      </c>
      <c r="E86" s="45" t="s">
        <v>90</v>
      </c>
      <c r="F86" s="25" t="s">
        <v>456</v>
      </c>
      <c r="G86" s="54" t="s">
        <v>457</v>
      </c>
      <c r="H86" s="33" t="s">
        <v>458</v>
      </c>
      <c r="I86" s="25" t="s">
        <v>1325</v>
      </c>
      <c r="J86" s="29" t="s">
        <v>16</v>
      </c>
    </row>
    <row r="87" spans="1:10" ht="24" customHeight="1">
      <c r="A87" s="18" t="s">
        <v>371</v>
      </c>
      <c r="B87" s="19">
        <v>7</v>
      </c>
      <c r="C87" s="52" t="s">
        <v>372</v>
      </c>
      <c r="D87" s="43" t="s">
        <v>237</v>
      </c>
      <c r="E87" s="45" t="s">
        <v>36</v>
      </c>
      <c r="F87" s="36" t="s">
        <v>373</v>
      </c>
      <c r="G87" s="53" t="s">
        <v>374</v>
      </c>
      <c r="H87" s="33" t="s">
        <v>1267</v>
      </c>
      <c r="I87" s="25" t="s">
        <v>1326</v>
      </c>
      <c r="J87" s="29" t="s">
        <v>16</v>
      </c>
    </row>
    <row r="88" spans="1:10" ht="24" customHeight="1">
      <c r="A88" s="18" t="s">
        <v>408</v>
      </c>
      <c r="B88" s="43">
        <v>14</v>
      </c>
      <c r="C88" s="52" t="s">
        <v>409</v>
      </c>
      <c r="D88" s="43" t="s">
        <v>237</v>
      </c>
      <c r="E88" s="45" t="s">
        <v>36</v>
      </c>
      <c r="F88" s="36" t="s">
        <v>410</v>
      </c>
      <c r="G88" s="53" t="s">
        <v>411</v>
      </c>
      <c r="H88" s="24" t="s">
        <v>412</v>
      </c>
      <c r="I88" s="25" t="s">
        <v>1326</v>
      </c>
      <c r="J88" s="29" t="s">
        <v>16</v>
      </c>
    </row>
    <row r="89" spans="1:10" ht="24" customHeight="1">
      <c r="A89" s="18" t="s">
        <v>465</v>
      </c>
      <c r="B89" s="43">
        <v>27</v>
      </c>
      <c r="C89" s="33" t="s">
        <v>466</v>
      </c>
      <c r="D89" s="43" t="s">
        <v>237</v>
      </c>
      <c r="E89" s="45" t="s">
        <v>36</v>
      </c>
      <c r="F89" s="25" t="s">
        <v>467</v>
      </c>
      <c r="G89" s="54" t="s">
        <v>468</v>
      </c>
      <c r="H89" s="24" t="s">
        <v>469</v>
      </c>
      <c r="I89" s="25" t="s">
        <v>1326</v>
      </c>
      <c r="J89" s="29" t="s">
        <v>16</v>
      </c>
    </row>
    <row r="90" spans="1:10" ht="24" customHeight="1">
      <c r="A90" s="18" t="s">
        <v>347</v>
      </c>
      <c r="B90" s="43">
        <v>2</v>
      </c>
      <c r="C90" s="52" t="s">
        <v>348</v>
      </c>
      <c r="D90" s="19" t="s">
        <v>237</v>
      </c>
      <c r="E90" s="21" t="s">
        <v>133</v>
      </c>
      <c r="F90" s="36" t="s">
        <v>349</v>
      </c>
      <c r="G90" s="53" t="s">
        <v>350</v>
      </c>
      <c r="H90" s="24" t="s">
        <v>1136</v>
      </c>
      <c r="I90" s="25" t="s">
        <v>1266</v>
      </c>
      <c r="J90" s="29" t="s">
        <v>16</v>
      </c>
    </row>
    <row r="91" spans="1:10" ht="24" customHeight="1">
      <c r="A91" s="18" t="s">
        <v>459</v>
      </c>
      <c r="B91" s="19">
        <v>25</v>
      </c>
      <c r="C91" s="52" t="s">
        <v>460</v>
      </c>
      <c r="D91" s="19" t="s">
        <v>358</v>
      </c>
      <c r="E91" s="41" t="s">
        <v>285</v>
      </c>
      <c r="F91" s="36" t="s">
        <v>461</v>
      </c>
      <c r="G91" s="53" t="s">
        <v>462</v>
      </c>
      <c r="H91" s="24" t="s">
        <v>463</v>
      </c>
      <c r="I91" s="25" t="s">
        <v>1327</v>
      </c>
      <c r="J91" s="29" t="s">
        <v>16</v>
      </c>
    </row>
    <row r="92" spans="1:10" ht="24" customHeight="1">
      <c r="A92" s="18" t="s">
        <v>381</v>
      </c>
      <c r="B92" s="43">
        <v>9</v>
      </c>
      <c r="C92" s="24" t="s">
        <v>382</v>
      </c>
      <c r="D92" s="43" t="s">
        <v>358</v>
      </c>
      <c r="E92" s="45" t="s">
        <v>63</v>
      </c>
      <c r="F92" s="36" t="s">
        <v>383</v>
      </c>
      <c r="G92" s="53" t="s">
        <v>384</v>
      </c>
      <c r="H92" s="24" t="s">
        <v>385</v>
      </c>
      <c r="I92" s="25" t="s">
        <v>1328</v>
      </c>
      <c r="J92" s="29" t="s">
        <v>16</v>
      </c>
    </row>
    <row r="93" spans="1:10" ht="24" customHeight="1">
      <c r="A93" s="18" t="s">
        <v>418</v>
      </c>
      <c r="B93" s="19">
        <v>16</v>
      </c>
      <c r="C93" s="55" t="s">
        <v>419</v>
      </c>
      <c r="D93" s="43" t="s">
        <v>358</v>
      </c>
      <c r="E93" s="45" t="s">
        <v>63</v>
      </c>
      <c r="F93" s="36" t="s">
        <v>420</v>
      </c>
      <c r="G93" s="53" t="s">
        <v>421</v>
      </c>
      <c r="H93" s="33" t="s">
        <v>422</v>
      </c>
      <c r="I93" s="25" t="s">
        <v>1328</v>
      </c>
      <c r="J93" s="29" t="s">
        <v>16</v>
      </c>
    </row>
    <row r="94" spans="1:10" ht="24" customHeight="1">
      <c r="A94" s="18" t="s">
        <v>470</v>
      </c>
      <c r="B94" s="19">
        <v>28</v>
      </c>
      <c r="C94" s="33" t="s">
        <v>471</v>
      </c>
      <c r="D94" s="19" t="s">
        <v>358</v>
      </c>
      <c r="E94" s="48" t="s">
        <v>63</v>
      </c>
      <c r="F94" s="25" t="s">
        <v>472</v>
      </c>
      <c r="G94" s="54" t="s">
        <v>473</v>
      </c>
      <c r="H94" s="24" t="s">
        <v>474</v>
      </c>
      <c r="I94" s="25" t="s">
        <v>1328</v>
      </c>
      <c r="J94" s="29" t="s">
        <v>16</v>
      </c>
    </row>
    <row r="95" spans="1:10" ht="24" customHeight="1">
      <c r="A95" s="18" t="s">
        <v>485</v>
      </c>
      <c r="B95" s="43">
        <v>31</v>
      </c>
      <c r="C95" s="33" t="s">
        <v>486</v>
      </c>
      <c r="D95" s="19" t="s">
        <v>358</v>
      </c>
      <c r="E95" s="41" t="s">
        <v>487</v>
      </c>
      <c r="F95" s="25" t="s">
        <v>488</v>
      </c>
      <c r="G95" s="54" t="s">
        <v>489</v>
      </c>
      <c r="H95" s="24" t="s">
        <v>490</v>
      </c>
      <c r="I95" s="25" t="s">
        <v>1329</v>
      </c>
      <c r="J95" s="29" t="s">
        <v>16</v>
      </c>
    </row>
    <row r="96" spans="1:10" ht="24" customHeight="1">
      <c r="A96" s="18" t="s">
        <v>356</v>
      </c>
      <c r="B96" s="19">
        <v>4</v>
      </c>
      <c r="C96" s="52" t="s">
        <v>357</v>
      </c>
      <c r="D96" s="19" t="s">
        <v>358</v>
      </c>
      <c r="E96" s="21" t="s">
        <v>53</v>
      </c>
      <c r="F96" s="36" t="s">
        <v>359</v>
      </c>
      <c r="G96" s="53" t="s">
        <v>360</v>
      </c>
      <c r="H96" s="24" t="s">
        <v>1138</v>
      </c>
      <c r="I96" s="25" t="s">
        <v>1330</v>
      </c>
      <c r="J96" s="29" t="s">
        <v>16</v>
      </c>
    </row>
    <row r="97" spans="1:10" ht="24" customHeight="1">
      <c r="A97" s="18" t="s">
        <v>496</v>
      </c>
      <c r="B97" s="43">
        <v>33</v>
      </c>
      <c r="C97" s="52" t="s">
        <v>497</v>
      </c>
      <c r="D97" s="19" t="s">
        <v>358</v>
      </c>
      <c r="E97" s="41" t="s">
        <v>53</v>
      </c>
      <c r="F97" s="36" t="s">
        <v>498</v>
      </c>
      <c r="G97" s="53" t="s">
        <v>499</v>
      </c>
      <c r="H97" s="24" t="s">
        <v>500</v>
      </c>
      <c r="I97" s="25" t="s">
        <v>1330</v>
      </c>
      <c r="J97" s="29" t="s">
        <v>16</v>
      </c>
    </row>
    <row r="98" spans="1:10" ht="24" customHeight="1">
      <c r="A98" s="18" t="s">
        <v>444</v>
      </c>
      <c r="B98" s="19">
        <v>21</v>
      </c>
      <c r="C98" s="52" t="s">
        <v>445</v>
      </c>
      <c r="D98" s="57" t="s">
        <v>358</v>
      </c>
      <c r="E98" s="48" t="s">
        <v>43</v>
      </c>
      <c r="F98" s="36" t="s">
        <v>446</v>
      </c>
      <c r="G98" s="53" t="s">
        <v>447</v>
      </c>
      <c r="H98" s="33" t="s">
        <v>448</v>
      </c>
      <c r="I98" s="22" t="s">
        <v>1331</v>
      </c>
      <c r="J98" s="29" t="s">
        <v>16</v>
      </c>
    </row>
    <row r="99" spans="1:10" ht="24" customHeight="1">
      <c r="A99" s="18" t="s">
        <v>506</v>
      </c>
      <c r="B99" s="19">
        <v>35</v>
      </c>
      <c r="C99" s="33" t="s">
        <v>507</v>
      </c>
      <c r="D99" s="43" t="s">
        <v>358</v>
      </c>
      <c r="E99" s="45" t="s">
        <v>508</v>
      </c>
      <c r="F99" s="25" t="s">
        <v>509</v>
      </c>
      <c r="G99" s="54" t="s">
        <v>510</v>
      </c>
      <c r="H99" s="24" t="s">
        <v>511</v>
      </c>
      <c r="I99" s="22" t="s">
        <v>1331</v>
      </c>
      <c r="J99" s="29" t="s">
        <v>16</v>
      </c>
    </row>
    <row r="100" spans="1:10" ht="24" customHeight="1">
      <c r="A100" s="18" t="s">
        <v>365</v>
      </c>
      <c r="B100" s="19">
        <v>6</v>
      </c>
      <c r="C100" s="33" t="s">
        <v>366</v>
      </c>
      <c r="D100" s="43" t="s">
        <v>10</v>
      </c>
      <c r="E100" s="45" t="s">
        <v>367</v>
      </c>
      <c r="F100" s="25" t="s">
        <v>368</v>
      </c>
      <c r="G100" s="54" t="s">
        <v>369</v>
      </c>
      <c r="H100" s="24" t="s">
        <v>370</v>
      </c>
      <c r="I100" s="25" t="s">
        <v>1332</v>
      </c>
      <c r="J100" s="29" t="s">
        <v>16</v>
      </c>
    </row>
    <row r="101" spans="1:10" ht="24" customHeight="1">
      <c r="A101" s="18" t="s">
        <v>428</v>
      </c>
      <c r="B101" s="19">
        <v>18</v>
      </c>
      <c r="C101" s="55" t="s">
        <v>429</v>
      </c>
      <c r="D101" s="43" t="s">
        <v>10</v>
      </c>
      <c r="E101" s="45" t="s">
        <v>430</v>
      </c>
      <c r="F101" s="36" t="s">
        <v>431</v>
      </c>
      <c r="G101" s="53" t="s">
        <v>432</v>
      </c>
      <c r="H101" s="33" t="s">
        <v>433</v>
      </c>
      <c r="I101" s="56" t="s">
        <v>1333</v>
      </c>
      <c r="J101" s="29" t="s">
        <v>16</v>
      </c>
    </row>
    <row r="102" spans="1:10" ht="24" customHeight="1">
      <c r="A102" s="18" t="s">
        <v>393</v>
      </c>
      <c r="B102" s="19">
        <v>11</v>
      </c>
      <c r="C102" s="33" t="s">
        <v>394</v>
      </c>
      <c r="D102" s="43" t="s">
        <v>10</v>
      </c>
      <c r="E102" s="45" t="s">
        <v>84</v>
      </c>
      <c r="F102" s="25" t="s">
        <v>395</v>
      </c>
      <c r="G102" s="54" t="s">
        <v>396</v>
      </c>
      <c r="H102" s="33" t="s">
        <v>397</v>
      </c>
      <c r="I102" s="22" t="s">
        <v>1334</v>
      </c>
      <c r="J102" s="29" t="s">
        <v>16</v>
      </c>
    </row>
    <row r="103" spans="1:10" ht="24" customHeight="1">
      <c r="A103" s="18" t="s">
        <v>449</v>
      </c>
      <c r="B103" s="43">
        <v>22</v>
      </c>
      <c r="C103" s="33" t="s">
        <v>450</v>
      </c>
      <c r="D103" s="43" t="s">
        <v>10</v>
      </c>
      <c r="E103" s="45" t="s">
        <v>84</v>
      </c>
      <c r="F103" s="25" t="s">
        <v>451</v>
      </c>
      <c r="G103" s="54" t="s">
        <v>452</v>
      </c>
      <c r="H103" s="24" t="s">
        <v>453</v>
      </c>
      <c r="I103" s="22" t="s">
        <v>1334</v>
      </c>
      <c r="J103" s="29" t="s">
        <v>16</v>
      </c>
    </row>
    <row r="104" spans="1:10" ht="24" customHeight="1">
      <c r="A104" s="18" t="s">
        <v>475</v>
      </c>
      <c r="B104" s="19">
        <v>29</v>
      </c>
      <c r="C104" s="52" t="s">
        <v>476</v>
      </c>
      <c r="D104" s="43" t="s">
        <v>10</v>
      </c>
      <c r="E104" s="45" t="s">
        <v>84</v>
      </c>
      <c r="F104" s="36" t="s">
        <v>477</v>
      </c>
      <c r="G104" s="53" t="s">
        <v>478</v>
      </c>
      <c r="H104" s="24" t="s">
        <v>479</v>
      </c>
      <c r="I104" s="22" t="s">
        <v>1334</v>
      </c>
      <c r="J104" s="29" t="s">
        <v>16</v>
      </c>
    </row>
    <row r="105" spans="1:10" ht="24" customHeight="1">
      <c r="A105" s="18" t="s">
        <v>501</v>
      </c>
      <c r="B105" s="19">
        <v>34</v>
      </c>
      <c r="C105" s="33" t="s">
        <v>502</v>
      </c>
      <c r="D105" s="43" t="s">
        <v>10</v>
      </c>
      <c r="E105" s="45" t="s">
        <v>188</v>
      </c>
      <c r="F105" s="25" t="s">
        <v>503</v>
      </c>
      <c r="G105" s="54" t="s">
        <v>504</v>
      </c>
      <c r="H105" s="24" t="s">
        <v>505</v>
      </c>
      <c r="I105" s="25" t="s">
        <v>1335</v>
      </c>
      <c r="J105" s="29" t="s">
        <v>16</v>
      </c>
    </row>
    <row r="106" spans="1:10" ht="24" customHeight="1">
      <c r="A106" s="18" t="s">
        <v>434</v>
      </c>
      <c r="B106" s="43">
        <v>19</v>
      </c>
      <c r="C106" s="52" t="s">
        <v>435</v>
      </c>
      <c r="D106" s="57" t="s">
        <v>10</v>
      </c>
      <c r="E106" s="48" t="s">
        <v>68</v>
      </c>
      <c r="F106" s="36" t="s">
        <v>436</v>
      </c>
      <c r="G106" s="53" t="s">
        <v>437</v>
      </c>
      <c r="H106" s="24" t="s">
        <v>438</v>
      </c>
      <c r="I106" s="25" t="s">
        <v>1336</v>
      </c>
      <c r="J106" s="29" t="s">
        <v>16</v>
      </c>
    </row>
    <row r="107" spans="1:10" ht="24" customHeight="1">
      <c r="A107" s="18" t="s">
        <v>480</v>
      </c>
      <c r="B107" s="43">
        <v>30</v>
      </c>
      <c r="C107" s="52" t="s">
        <v>481</v>
      </c>
      <c r="D107" s="19" t="s">
        <v>10</v>
      </c>
      <c r="E107" s="48" t="s">
        <v>68</v>
      </c>
      <c r="F107" s="36" t="s">
        <v>482</v>
      </c>
      <c r="G107" s="53" t="s">
        <v>483</v>
      </c>
      <c r="H107" s="33" t="s">
        <v>484</v>
      </c>
      <c r="I107" s="25" t="s">
        <v>1336</v>
      </c>
      <c r="J107" s="29" t="s">
        <v>16</v>
      </c>
    </row>
    <row r="108" spans="1:10" ht="24" customHeight="1">
      <c r="A108" s="18" t="s">
        <v>413</v>
      </c>
      <c r="B108" s="43">
        <v>15</v>
      </c>
      <c r="C108" s="52" t="s">
        <v>414</v>
      </c>
      <c r="D108" s="43" t="s">
        <v>10</v>
      </c>
      <c r="E108" s="45" t="s">
        <v>78</v>
      </c>
      <c r="F108" s="36" t="s">
        <v>415</v>
      </c>
      <c r="G108" s="53" t="s">
        <v>416</v>
      </c>
      <c r="H108" s="24" t="s">
        <v>417</v>
      </c>
      <c r="I108" s="25" t="s">
        <v>1337</v>
      </c>
      <c r="J108" s="29" t="s">
        <v>16</v>
      </c>
    </row>
    <row r="109" spans="1:10" ht="24" customHeight="1">
      <c r="A109" s="18" t="s">
        <v>375</v>
      </c>
      <c r="B109" s="19">
        <v>8</v>
      </c>
      <c r="C109" s="52" t="s">
        <v>376</v>
      </c>
      <c r="D109" s="43" t="s">
        <v>10</v>
      </c>
      <c r="E109" s="45" t="s">
        <v>377</v>
      </c>
      <c r="F109" s="36" t="s">
        <v>378</v>
      </c>
      <c r="G109" s="53" t="s">
        <v>379</v>
      </c>
      <c r="H109" s="24" t="s">
        <v>380</v>
      </c>
      <c r="I109" s="25" t="s">
        <v>1338</v>
      </c>
      <c r="J109" s="29" t="s">
        <v>16</v>
      </c>
    </row>
    <row r="110" spans="1:10" ht="24" customHeight="1">
      <c r="A110" s="18" t="s">
        <v>403</v>
      </c>
      <c r="B110" s="19">
        <v>13</v>
      </c>
      <c r="C110" s="33" t="s">
        <v>404</v>
      </c>
      <c r="D110" s="43" t="s">
        <v>10</v>
      </c>
      <c r="E110" s="45" t="s">
        <v>377</v>
      </c>
      <c r="F110" s="25" t="s">
        <v>405</v>
      </c>
      <c r="G110" s="54" t="s">
        <v>406</v>
      </c>
      <c r="H110" s="33" t="s">
        <v>407</v>
      </c>
      <c r="I110" s="25" t="s">
        <v>1338</v>
      </c>
      <c r="J110" s="29" t="s">
        <v>16</v>
      </c>
    </row>
    <row r="111" spans="1:10" ht="24" customHeight="1">
      <c r="A111" s="18" t="s">
        <v>491</v>
      </c>
      <c r="B111" s="43">
        <v>32</v>
      </c>
      <c r="C111" s="33" t="s">
        <v>492</v>
      </c>
      <c r="D111" s="43" t="s">
        <v>344</v>
      </c>
      <c r="E111" s="45" t="s">
        <v>200</v>
      </c>
      <c r="F111" s="25" t="s">
        <v>493</v>
      </c>
      <c r="G111" s="54" t="s">
        <v>494</v>
      </c>
      <c r="H111" s="24" t="s">
        <v>495</v>
      </c>
      <c r="I111" s="59" t="s">
        <v>1339</v>
      </c>
      <c r="J111" s="29" t="s">
        <v>16</v>
      </c>
    </row>
    <row r="112" spans="1:10" ht="24" customHeight="1">
      <c r="A112" s="18" t="s">
        <v>398</v>
      </c>
      <c r="B112" s="19">
        <v>12</v>
      </c>
      <c r="C112" s="52" t="s">
        <v>399</v>
      </c>
      <c r="D112" s="43" t="s">
        <v>344</v>
      </c>
      <c r="E112" s="45" t="s">
        <v>109</v>
      </c>
      <c r="F112" s="36" t="s">
        <v>400</v>
      </c>
      <c r="G112" s="53" t="s">
        <v>401</v>
      </c>
      <c r="H112" s="33" t="s">
        <v>402</v>
      </c>
      <c r="I112" s="22" t="s">
        <v>1340</v>
      </c>
      <c r="J112" s="29" t="s">
        <v>16</v>
      </c>
    </row>
    <row r="113" spans="1:10" ht="24" customHeight="1">
      <c r="A113" s="18" t="s">
        <v>342</v>
      </c>
      <c r="B113" s="19">
        <v>1</v>
      </c>
      <c r="C113" s="52" t="s">
        <v>343</v>
      </c>
      <c r="D113" s="19" t="s">
        <v>344</v>
      </c>
      <c r="E113" s="21" t="s">
        <v>20</v>
      </c>
      <c r="F113" s="36" t="s">
        <v>345</v>
      </c>
      <c r="G113" s="53" t="s">
        <v>346</v>
      </c>
      <c r="H113" s="33" t="s">
        <v>1137</v>
      </c>
      <c r="I113" s="22" t="s">
        <v>1341</v>
      </c>
      <c r="J113" s="29" t="s">
        <v>16</v>
      </c>
    </row>
    <row r="114" spans="1:10" ht="24" customHeight="1">
      <c r="A114" s="18" t="s">
        <v>439</v>
      </c>
      <c r="B114" s="43">
        <v>20</v>
      </c>
      <c r="C114" s="33" t="s">
        <v>440</v>
      </c>
      <c r="D114" s="43" t="s">
        <v>344</v>
      </c>
      <c r="E114" s="45" t="s">
        <v>20</v>
      </c>
      <c r="F114" s="25" t="s">
        <v>441</v>
      </c>
      <c r="G114" s="54" t="s">
        <v>442</v>
      </c>
      <c r="H114" s="35" t="s">
        <v>443</v>
      </c>
      <c r="I114" s="36" t="s">
        <v>1341</v>
      </c>
      <c r="J114" s="29" t="s">
        <v>16</v>
      </c>
    </row>
    <row r="115" spans="1:10" ht="24" customHeight="1">
      <c r="A115" s="18" t="s">
        <v>512</v>
      </c>
      <c r="B115" s="43">
        <v>52</v>
      </c>
      <c r="C115" s="52" t="s">
        <v>513</v>
      </c>
      <c r="D115" s="43" t="s">
        <v>344</v>
      </c>
      <c r="E115" s="45" t="s">
        <v>20</v>
      </c>
      <c r="F115" s="36" t="s">
        <v>514</v>
      </c>
      <c r="G115" s="53" t="s">
        <v>515</v>
      </c>
      <c r="H115" s="24" t="s">
        <v>516</v>
      </c>
      <c r="I115" s="22" t="s">
        <v>1341</v>
      </c>
      <c r="J115" s="29" t="s">
        <v>16</v>
      </c>
    </row>
    <row r="116" spans="1:10" ht="24" customHeight="1">
      <c r="A116" s="18"/>
      <c r="B116" s="50"/>
      <c r="C116" s="52"/>
      <c r="D116" s="43"/>
      <c r="E116" s="45"/>
      <c r="F116" s="25"/>
      <c r="G116" s="54"/>
      <c r="H116" s="33"/>
      <c r="I116" s="22"/>
      <c r="J116" s="29"/>
    </row>
    <row r="117" spans="1:10" ht="24" customHeight="1">
      <c r="A117" s="18"/>
      <c r="B117" s="50"/>
      <c r="C117" s="52"/>
      <c r="D117" s="43"/>
      <c r="E117" s="45"/>
      <c r="F117" s="25"/>
      <c r="G117" s="54"/>
      <c r="H117" s="33"/>
      <c r="I117" s="22"/>
      <c r="J117" s="29"/>
    </row>
    <row r="118" spans="1:10" ht="24" customHeight="1">
      <c r="A118" s="18"/>
      <c r="B118" s="50"/>
      <c r="C118" s="52"/>
      <c r="D118" s="43"/>
      <c r="E118" s="45"/>
      <c r="F118" s="25"/>
      <c r="G118" s="54"/>
      <c r="H118" s="33"/>
      <c r="I118" s="22"/>
      <c r="J118" s="29"/>
    </row>
    <row r="119" spans="1:10" ht="24" customHeight="1">
      <c r="A119" s="18" t="s">
        <v>629</v>
      </c>
      <c r="B119" s="43">
        <v>29</v>
      </c>
      <c r="C119" s="52" t="s">
        <v>630</v>
      </c>
      <c r="D119" s="43" t="s">
        <v>237</v>
      </c>
      <c r="E119" s="45" t="s">
        <v>388</v>
      </c>
      <c r="F119" s="36" t="s">
        <v>631</v>
      </c>
      <c r="G119" s="53" t="s">
        <v>632</v>
      </c>
      <c r="H119" s="24" t="s">
        <v>633</v>
      </c>
      <c r="I119" s="25" t="s">
        <v>1230</v>
      </c>
      <c r="J119" s="29" t="s">
        <v>16</v>
      </c>
    </row>
    <row r="120" spans="1:10" ht="24" customHeight="1">
      <c r="A120" s="18" t="s">
        <v>658</v>
      </c>
      <c r="B120" s="43">
        <v>51</v>
      </c>
      <c r="C120" s="62" t="s">
        <v>659</v>
      </c>
      <c r="D120" s="43" t="s">
        <v>237</v>
      </c>
      <c r="E120" s="45" t="s">
        <v>388</v>
      </c>
      <c r="F120" s="25" t="s">
        <v>660</v>
      </c>
      <c r="G120" s="54" t="s">
        <v>661</v>
      </c>
      <c r="H120" s="33" t="s">
        <v>1117</v>
      </c>
      <c r="I120" s="25" t="s">
        <v>1231</v>
      </c>
      <c r="J120" s="29" t="s">
        <v>16</v>
      </c>
    </row>
    <row r="121" spans="1:10" ht="24" customHeight="1">
      <c r="A121" s="18" t="s">
        <v>550</v>
      </c>
      <c r="B121" s="43">
        <v>9</v>
      </c>
      <c r="C121" s="60" t="s">
        <v>551</v>
      </c>
      <c r="D121" s="43" t="s">
        <v>237</v>
      </c>
      <c r="E121" s="45" t="s">
        <v>127</v>
      </c>
      <c r="F121" s="25" t="s">
        <v>552</v>
      </c>
      <c r="G121" s="54" t="s">
        <v>553</v>
      </c>
      <c r="H121" s="24" t="s">
        <v>1116</v>
      </c>
      <c r="I121" s="25" t="s">
        <v>1232</v>
      </c>
      <c r="J121" s="29" t="s">
        <v>16</v>
      </c>
    </row>
    <row r="122" spans="1:10" ht="24" customHeight="1">
      <c r="A122" s="18" t="s">
        <v>619</v>
      </c>
      <c r="B122" s="43">
        <v>26</v>
      </c>
      <c r="C122" s="55" t="s">
        <v>620</v>
      </c>
      <c r="D122" s="43" t="s">
        <v>237</v>
      </c>
      <c r="E122" s="45" t="s">
        <v>90</v>
      </c>
      <c r="F122" s="36" t="s">
        <v>621</v>
      </c>
      <c r="G122" s="53" t="s">
        <v>622</v>
      </c>
      <c r="H122" s="33" t="s">
        <v>1229</v>
      </c>
      <c r="I122" s="25" t="s">
        <v>169</v>
      </c>
      <c r="J122" s="29" t="s">
        <v>16</v>
      </c>
    </row>
    <row r="123" spans="1:10" ht="24" customHeight="1">
      <c r="A123" s="18" t="s">
        <v>521</v>
      </c>
      <c r="B123" s="43">
        <v>2</v>
      </c>
      <c r="C123" s="60" t="s">
        <v>522</v>
      </c>
      <c r="D123" s="43" t="s">
        <v>237</v>
      </c>
      <c r="E123" s="45" t="s">
        <v>36</v>
      </c>
      <c r="F123" s="25" t="s">
        <v>523</v>
      </c>
      <c r="G123" s="54" t="s">
        <v>524</v>
      </c>
      <c r="H123" s="24" t="s">
        <v>1107</v>
      </c>
      <c r="I123" s="25" t="s">
        <v>1233</v>
      </c>
      <c r="J123" s="29" t="s">
        <v>16</v>
      </c>
    </row>
    <row r="124" spans="1:10" ht="24" customHeight="1">
      <c r="A124" s="18" t="s">
        <v>596</v>
      </c>
      <c r="B124" s="19">
        <v>21</v>
      </c>
      <c r="C124" s="33" t="s">
        <v>597</v>
      </c>
      <c r="D124" s="19" t="s">
        <v>237</v>
      </c>
      <c r="E124" s="41" t="s">
        <v>36</v>
      </c>
      <c r="F124" s="25" t="s">
        <v>598</v>
      </c>
      <c r="G124" s="54" t="s">
        <v>599</v>
      </c>
      <c r="H124" s="33" t="s">
        <v>1227</v>
      </c>
      <c r="I124" s="22" t="s">
        <v>1234</v>
      </c>
      <c r="J124" s="29" t="s">
        <v>16</v>
      </c>
    </row>
    <row r="125" spans="1:10" ht="24" customHeight="1">
      <c r="A125" s="18" t="s">
        <v>648</v>
      </c>
      <c r="B125" s="43">
        <v>33</v>
      </c>
      <c r="C125" s="52" t="s">
        <v>649</v>
      </c>
      <c r="D125" s="43" t="s">
        <v>237</v>
      </c>
      <c r="E125" s="45" t="s">
        <v>36</v>
      </c>
      <c r="F125" s="36" t="s">
        <v>650</v>
      </c>
      <c r="G125" s="53" t="s">
        <v>651</v>
      </c>
      <c r="H125" s="24" t="s">
        <v>652</v>
      </c>
      <c r="I125" s="25" t="s">
        <v>1235</v>
      </c>
      <c r="J125" s="29" t="s">
        <v>16</v>
      </c>
    </row>
    <row r="126" spans="1:10" ht="24" customHeight="1">
      <c r="A126" s="18" t="s">
        <v>575</v>
      </c>
      <c r="B126" s="61">
        <v>16</v>
      </c>
      <c r="C126" s="52" t="s">
        <v>576</v>
      </c>
      <c r="D126" s="57" t="s">
        <v>237</v>
      </c>
      <c r="E126" s="48" t="s">
        <v>577</v>
      </c>
      <c r="F126" s="36" t="s">
        <v>578</v>
      </c>
      <c r="G126" s="53" t="s">
        <v>579</v>
      </c>
      <c r="H126" s="33" t="s">
        <v>1222</v>
      </c>
      <c r="I126" s="22" t="s">
        <v>1236</v>
      </c>
      <c r="J126" s="29" t="s">
        <v>16</v>
      </c>
    </row>
    <row r="127" spans="1:10" ht="24" customHeight="1">
      <c r="A127" s="18" t="s">
        <v>584</v>
      </c>
      <c r="B127" s="43">
        <v>18</v>
      </c>
      <c r="C127" s="52" t="s">
        <v>585</v>
      </c>
      <c r="D127" s="43" t="s">
        <v>237</v>
      </c>
      <c r="E127" s="45" t="s">
        <v>577</v>
      </c>
      <c r="F127" s="36" t="s">
        <v>586</v>
      </c>
      <c r="G127" s="53" t="s">
        <v>587</v>
      </c>
      <c r="H127" s="33" t="s">
        <v>1224</v>
      </c>
      <c r="I127" s="22" t="s">
        <v>1237</v>
      </c>
      <c r="J127" s="29" t="s">
        <v>16</v>
      </c>
    </row>
    <row r="128" spans="1:10" ht="24" customHeight="1">
      <c r="A128" s="18" t="s">
        <v>639</v>
      </c>
      <c r="B128" s="43">
        <v>31</v>
      </c>
      <c r="C128" s="52" t="s">
        <v>640</v>
      </c>
      <c r="D128" s="43" t="s">
        <v>237</v>
      </c>
      <c r="E128" s="45" t="s">
        <v>577</v>
      </c>
      <c r="F128" s="25" t="s">
        <v>641</v>
      </c>
      <c r="G128" s="53" t="s">
        <v>642</v>
      </c>
      <c r="H128" s="24" t="s">
        <v>643</v>
      </c>
      <c r="I128" s="25" t="s">
        <v>1237</v>
      </c>
      <c r="J128" s="29" t="s">
        <v>16</v>
      </c>
    </row>
    <row r="129" spans="1:10" ht="24" customHeight="1">
      <c r="A129" s="18" t="s">
        <v>517</v>
      </c>
      <c r="B129" s="43">
        <v>1</v>
      </c>
      <c r="C129" s="60" t="s">
        <v>518</v>
      </c>
      <c r="D129" s="43" t="s">
        <v>358</v>
      </c>
      <c r="E129" s="45" t="s">
        <v>285</v>
      </c>
      <c r="F129" s="36" t="s">
        <v>519</v>
      </c>
      <c r="G129" s="53" t="s">
        <v>520</v>
      </c>
      <c r="H129" s="33" t="s">
        <v>1113</v>
      </c>
      <c r="I129" s="22" t="s">
        <v>1238</v>
      </c>
      <c r="J129" s="29" t="s">
        <v>16</v>
      </c>
    </row>
    <row r="130" spans="1:10" ht="24" customHeight="1">
      <c r="A130" s="18" t="s">
        <v>570</v>
      </c>
      <c r="B130" s="19">
        <v>14</v>
      </c>
      <c r="C130" s="40" t="s">
        <v>571</v>
      </c>
      <c r="D130" s="19" t="s">
        <v>358</v>
      </c>
      <c r="E130" s="41" t="s">
        <v>63</v>
      </c>
      <c r="F130" s="25" t="s">
        <v>572</v>
      </c>
      <c r="G130" s="54" t="s">
        <v>573</v>
      </c>
      <c r="H130" s="24" t="s">
        <v>574</v>
      </c>
      <c r="I130" s="25" t="s">
        <v>1239</v>
      </c>
      <c r="J130" s="29" t="s">
        <v>16</v>
      </c>
    </row>
    <row r="131" spans="1:10" ht="24" customHeight="1">
      <c r="A131" s="18" t="s">
        <v>653</v>
      </c>
      <c r="B131" s="43">
        <v>34</v>
      </c>
      <c r="C131" s="55" t="s">
        <v>654</v>
      </c>
      <c r="D131" s="43" t="s">
        <v>358</v>
      </c>
      <c r="E131" s="45" t="s">
        <v>63</v>
      </c>
      <c r="F131" s="36" t="s">
        <v>655</v>
      </c>
      <c r="G131" s="53" t="s">
        <v>656</v>
      </c>
      <c r="H131" s="24" t="s">
        <v>657</v>
      </c>
      <c r="I131" s="25" t="s">
        <v>1240</v>
      </c>
      <c r="J131" s="29" t="s">
        <v>16</v>
      </c>
    </row>
    <row r="132" spans="1:10" ht="24" customHeight="1">
      <c r="A132" s="18" t="s">
        <v>538</v>
      </c>
      <c r="B132" s="57">
        <v>6</v>
      </c>
      <c r="C132" s="52" t="s">
        <v>539</v>
      </c>
      <c r="D132" s="19" t="s">
        <v>358</v>
      </c>
      <c r="E132" s="41" t="s">
        <v>487</v>
      </c>
      <c r="F132" s="36" t="s">
        <v>540</v>
      </c>
      <c r="G132" s="53" t="s">
        <v>541</v>
      </c>
      <c r="H132" s="24" t="s">
        <v>1110</v>
      </c>
      <c r="I132" s="25" t="s">
        <v>1241</v>
      </c>
      <c r="J132" s="29" t="s">
        <v>16</v>
      </c>
    </row>
    <row r="133" spans="1:10" ht="24" customHeight="1">
      <c r="A133" s="18" t="s">
        <v>605</v>
      </c>
      <c r="B133" s="57">
        <v>23</v>
      </c>
      <c r="C133" s="55" t="s">
        <v>606</v>
      </c>
      <c r="D133" s="19" t="s">
        <v>358</v>
      </c>
      <c r="E133" s="41" t="s">
        <v>487</v>
      </c>
      <c r="F133" s="36" t="s">
        <v>607</v>
      </c>
      <c r="G133" s="53" t="s">
        <v>608</v>
      </c>
      <c r="H133" s="24" t="s">
        <v>609</v>
      </c>
      <c r="I133" s="25" t="s">
        <v>1242</v>
      </c>
      <c r="J133" s="29" t="s">
        <v>16</v>
      </c>
    </row>
    <row r="134" spans="1:10" ht="24" customHeight="1">
      <c r="A134" s="18" t="s">
        <v>634</v>
      </c>
      <c r="B134" s="19">
        <v>30</v>
      </c>
      <c r="C134" s="33" t="s">
        <v>635</v>
      </c>
      <c r="D134" s="19" t="s">
        <v>358</v>
      </c>
      <c r="E134" s="41" t="s">
        <v>487</v>
      </c>
      <c r="F134" s="25" t="s">
        <v>636</v>
      </c>
      <c r="G134" s="54" t="s">
        <v>637</v>
      </c>
      <c r="H134" s="33" t="s">
        <v>638</v>
      </c>
      <c r="I134" s="22" t="s">
        <v>1242</v>
      </c>
      <c r="J134" s="29" t="s">
        <v>16</v>
      </c>
    </row>
    <row r="135" spans="1:10" ht="24" customHeight="1">
      <c r="A135" s="18" t="s">
        <v>558</v>
      </c>
      <c r="B135" s="43">
        <v>11</v>
      </c>
      <c r="C135" s="55" t="s">
        <v>559</v>
      </c>
      <c r="D135" s="43" t="s">
        <v>358</v>
      </c>
      <c r="E135" s="45" t="s">
        <v>53</v>
      </c>
      <c r="F135" s="36" t="s">
        <v>560</v>
      </c>
      <c r="G135" s="53" t="s">
        <v>561</v>
      </c>
      <c r="H135" s="33" t="s">
        <v>1221</v>
      </c>
      <c r="I135" s="22" t="s">
        <v>1243</v>
      </c>
      <c r="J135" s="29" t="s">
        <v>16</v>
      </c>
    </row>
    <row r="136" spans="1:10" ht="24" customHeight="1">
      <c r="A136" s="18" t="s">
        <v>592</v>
      </c>
      <c r="B136" s="43">
        <v>20</v>
      </c>
      <c r="C136" s="52" t="s">
        <v>593</v>
      </c>
      <c r="D136" s="43" t="s">
        <v>358</v>
      </c>
      <c r="E136" s="45" t="s">
        <v>53</v>
      </c>
      <c r="F136" s="36" t="s">
        <v>594</v>
      </c>
      <c r="G136" s="53" t="s">
        <v>595</v>
      </c>
      <c r="H136" s="35" t="s">
        <v>1226</v>
      </c>
      <c r="I136" s="36" t="s">
        <v>1244</v>
      </c>
      <c r="J136" s="29" t="s">
        <v>16</v>
      </c>
    </row>
    <row r="137" spans="1:10" ht="24" customHeight="1">
      <c r="A137" s="18" t="s">
        <v>529</v>
      </c>
      <c r="B137" s="43">
        <v>4</v>
      </c>
      <c r="C137" s="60" t="s">
        <v>530</v>
      </c>
      <c r="D137" s="43" t="s">
        <v>358</v>
      </c>
      <c r="E137" s="45" t="s">
        <v>43</v>
      </c>
      <c r="F137" s="36" t="s">
        <v>531</v>
      </c>
      <c r="G137" s="53" t="s">
        <v>532</v>
      </c>
      <c r="H137" s="24" t="s">
        <v>533</v>
      </c>
      <c r="I137" s="25" t="s">
        <v>1245</v>
      </c>
      <c r="J137" s="29" t="s">
        <v>16</v>
      </c>
    </row>
    <row r="138" spans="1:10" ht="24" customHeight="1">
      <c r="A138" s="18" t="s">
        <v>644</v>
      </c>
      <c r="B138" s="43">
        <v>32</v>
      </c>
      <c r="C138" s="52" t="s">
        <v>645</v>
      </c>
      <c r="D138" s="43" t="s">
        <v>358</v>
      </c>
      <c r="E138" s="45" t="s">
        <v>43</v>
      </c>
      <c r="F138" s="36" t="s">
        <v>646</v>
      </c>
      <c r="G138" s="53" t="s">
        <v>647</v>
      </c>
      <c r="H138" s="24" t="s">
        <v>1108</v>
      </c>
      <c r="I138" s="25" t="s">
        <v>1246</v>
      </c>
      <c r="J138" s="29" t="s">
        <v>16</v>
      </c>
    </row>
    <row r="139" spans="1:10" ht="24" customHeight="1">
      <c r="A139" s="18" t="s">
        <v>610</v>
      </c>
      <c r="B139" s="43">
        <v>24</v>
      </c>
      <c r="C139" s="55" t="s">
        <v>611</v>
      </c>
      <c r="D139" s="43" t="s">
        <v>10</v>
      </c>
      <c r="E139" s="45" t="s">
        <v>367</v>
      </c>
      <c r="F139" s="36" t="s">
        <v>612</v>
      </c>
      <c r="G139" s="53" t="s">
        <v>613</v>
      </c>
      <c r="H139" s="24" t="s">
        <v>614</v>
      </c>
      <c r="I139" s="25" t="s">
        <v>1247</v>
      </c>
      <c r="J139" s="29" t="s">
        <v>16</v>
      </c>
    </row>
    <row r="140" spans="1:10" ht="24" customHeight="1">
      <c r="A140" s="18" t="s">
        <v>566</v>
      </c>
      <c r="B140" s="57">
        <v>13</v>
      </c>
      <c r="C140" s="52" t="s">
        <v>567</v>
      </c>
      <c r="D140" s="19" t="s">
        <v>10</v>
      </c>
      <c r="E140" s="41" t="s">
        <v>430</v>
      </c>
      <c r="F140" s="36" t="s">
        <v>568</v>
      </c>
      <c r="G140" s="53" t="s">
        <v>569</v>
      </c>
      <c r="H140" s="33" t="s">
        <v>1220</v>
      </c>
      <c r="I140" s="22" t="s">
        <v>1248</v>
      </c>
      <c r="J140" s="29" t="s">
        <v>16</v>
      </c>
    </row>
    <row r="141" spans="1:10" ht="24" customHeight="1">
      <c r="A141" s="18" t="s">
        <v>554</v>
      </c>
      <c r="B141" s="43">
        <v>10</v>
      </c>
      <c r="C141" s="52" t="s">
        <v>555</v>
      </c>
      <c r="D141" s="43" t="s">
        <v>10</v>
      </c>
      <c r="E141" s="45" t="s">
        <v>84</v>
      </c>
      <c r="F141" s="36" t="s">
        <v>556</v>
      </c>
      <c r="G141" s="53" t="s">
        <v>557</v>
      </c>
      <c r="H141" s="33" t="s">
        <v>1109</v>
      </c>
      <c r="I141" s="22" t="s">
        <v>1249</v>
      </c>
      <c r="J141" s="29" t="s">
        <v>16</v>
      </c>
    </row>
    <row r="142" spans="1:10" ht="24" customHeight="1">
      <c r="A142" s="18" t="s">
        <v>562</v>
      </c>
      <c r="B142" s="43">
        <v>12</v>
      </c>
      <c r="C142" s="52" t="s">
        <v>563</v>
      </c>
      <c r="D142" s="43" t="s">
        <v>10</v>
      </c>
      <c r="E142" s="45" t="s">
        <v>188</v>
      </c>
      <c r="F142" s="36" t="s">
        <v>564</v>
      </c>
      <c r="G142" s="53" t="s">
        <v>565</v>
      </c>
      <c r="H142" s="33" t="s">
        <v>1118</v>
      </c>
      <c r="I142" s="22" t="s">
        <v>1250</v>
      </c>
      <c r="J142" s="29" t="s">
        <v>16</v>
      </c>
    </row>
    <row r="143" spans="1:10" ht="24" customHeight="1">
      <c r="A143" s="18" t="s">
        <v>624</v>
      </c>
      <c r="B143" s="43">
        <v>28</v>
      </c>
      <c r="C143" s="24" t="s">
        <v>625</v>
      </c>
      <c r="D143" s="43" t="s">
        <v>10</v>
      </c>
      <c r="E143" s="45" t="s">
        <v>188</v>
      </c>
      <c r="F143" s="25" t="s">
        <v>626</v>
      </c>
      <c r="G143" s="54" t="s">
        <v>627</v>
      </c>
      <c r="H143" s="24" t="s">
        <v>628</v>
      </c>
      <c r="I143" s="25" t="s">
        <v>1251</v>
      </c>
      <c r="J143" s="29" t="s">
        <v>16</v>
      </c>
    </row>
    <row r="144" spans="1:10" ht="24" customHeight="1">
      <c r="A144" s="18" t="s">
        <v>542</v>
      </c>
      <c r="B144" s="57">
        <v>7</v>
      </c>
      <c r="C144" s="55" t="s">
        <v>543</v>
      </c>
      <c r="D144" s="19" t="s">
        <v>10</v>
      </c>
      <c r="E144" s="48" t="s">
        <v>68</v>
      </c>
      <c r="F144" s="36" t="s">
        <v>544</v>
      </c>
      <c r="G144" s="53" t="s">
        <v>545</v>
      </c>
      <c r="H144" s="24" t="s">
        <v>1111</v>
      </c>
      <c r="I144" s="25" t="s">
        <v>1252</v>
      </c>
      <c r="J144" s="29" t="s">
        <v>16</v>
      </c>
    </row>
    <row r="145" spans="1:10" ht="24" customHeight="1">
      <c r="A145" s="18" t="s">
        <v>588</v>
      </c>
      <c r="B145" s="19">
        <v>19</v>
      </c>
      <c r="C145" s="40" t="s">
        <v>589</v>
      </c>
      <c r="D145" s="19" t="s">
        <v>10</v>
      </c>
      <c r="E145" s="41" t="s">
        <v>68</v>
      </c>
      <c r="F145" s="25" t="s">
        <v>590</v>
      </c>
      <c r="G145" s="54" t="s">
        <v>591</v>
      </c>
      <c r="H145" s="33" t="s">
        <v>1225</v>
      </c>
      <c r="I145" s="25" t="s">
        <v>1253</v>
      </c>
      <c r="J145" s="29" t="s">
        <v>16</v>
      </c>
    </row>
    <row r="146" spans="1:10" ht="24" customHeight="1">
      <c r="A146" s="18" t="s">
        <v>546</v>
      </c>
      <c r="B146" s="57">
        <v>8</v>
      </c>
      <c r="C146" s="52" t="s">
        <v>547</v>
      </c>
      <c r="D146" s="57" t="s">
        <v>10</v>
      </c>
      <c r="E146" s="48" t="s">
        <v>78</v>
      </c>
      <c r="F146" s="36" t="s">
        <v>548</v>
      </c>
      <c r="G146" s="53" t="s">
        <v>549</v>
      </c>
      <c r="H146" s="24" t="s">
        <v>1112</v>
      </c>
      <c r="I146" s="25" t="s">
        <v>1254</v>
      </c>
      <c r="J146" s="29" t="s">
        <v>16</v>
      </c>
    </row>
    <row r="147" spans="1:10" ht="24" customHeight="1">
      <c r="A147" s="18" t="s">
        <v>600</v>
      </c>
      <c r="B147" s="43">
        <v>22</v>
      </c>
      <c r="C147" s="60" t="s">
        <v>601</v>
      </c>
      <c r="D147" s="43" t="s">
        <v>10</v>
      </c>
      <c r="E147" s="45" t="s">
        <v>377</v>
      </c>
      <c r="F147" s="25" t="s">
        <v>602</v>
      </c>
      <c r="G147" s="54" t="s">
        <v>603</v>
      </c>
      <c r="H147" s="24" t="s">
        <v>604</v>
      </c>
      <c r="I147" s="25" t="s">
        <v>1255</v>
      </c>
      <c r="J147" s="29" t="s">
        <v>16</v>
      </c>
    </row>
    <row r="148" spans="1:10" ht="24" customHeight="1">
      <c r="A148" s="18" t="s">
        <v>623</v>
      </c>
      <c r="B148" s="43">
        <v>27</v>
      </c>
      <c r="C148" s="60" t="s">
        <v>1256</v>
      </c>
      <c r="D148" s="43" t="s">
        <v>10</v>
      </c>
      <c r="E148" s="45" t="s">
        <v>377</v>
      </c>
      <c r="F148" s="25" t="s">
        <v>1257</v>
      </c>
      <c r="G148" s="54" t="s">
        <v>1258</v>
      </c>
      <c r="H148" s="24" t="s">
        <v>1259</v>
      </c>
      <c r="I148" s="25" t="s">
        <v>1260</v>
      </c>
      <c r="J148" s="29" t="s">
        <v>1366</v>
      </c>
    </row>
    <row r="149" spans="1:10" ht="24" customHeight="1">
      <c r="A149" s="18" t="s">
        <v>615</v>
      </c>
      <c r="B149" s="43">
        <v>25</v>
      </c>
      <c r="C149" s="60" t="s">
        <v>616</v>
      </c>
      <c r="D149" s="43" t="s">
        <v>344</v>
      </c>
      <c r="E149" s="45" t="s">
        <v>200</v>
      </c>
      <c r="F149" s="25" t="s">
        <v>617</v>
      </c>
      <c r="G149" s="54" t="s">
        <v>618</v>
      </c>
      <c r="H149" s="24" t="s">
        <v>1228</v>
      </c>
      <c r="I149" s="59" t="s">
        <v>1261</v>
      </c>
      <c r="J149" s="29" t="s">
        <v>16</v>
      </c>
    </row>
    <row r="150" spans="1:10" ht="24" customHeight="1">
      <c r="A150" s="18" t="s">
        <v>534</v>
      </c>
      <c r="B150" s="43">
        <v>5</v>
      </c>
      <c r="C150" s="52" t="s">
        <v>535</v>
      </c>
      <c r="D150" s="43" t="s">
        <v>344</v>
      </c>
      <c r="E150" s="45" t="s">
        <v>109</v>
      </c>
      <c r="F150" s="36" t="s">
        <v>536</v>
      </c>
      <c r="G150" s="53" t="s">
        <v>537</v>
      </c>
      <c r="H150" s="24" t="s">
        <v>1115</v>
      </c>
      <c r="I150" s="25" t="s">
        <v>1262</v>
      </c>
      <c r="J150" s="29" t="s">
        <v>16</v>
      </c>
    </row>
    <row r="151" spans="1:10" ht="24" customHeight="1">
      <c r="A151" s="18" t="s">
        <v>580</v>
      </c>
      <c r="B151" s="57">
        <v>17</v>
      </c>
      <c r="C151" s="52" t="s">
        <v>581</v>
      </c>
      <c r="D151" s="19" t="s">
        <v>344</v>
      </c>
      <c r="E151" s="48" t="s">
        <v>109</v>
      </c>
      <c r="F151" s="36" t="s">
        <v>582</v>
      </c>
      <c r="G151" s="53" t="s">
        <v>583</v>
      </c>
      <c r="H151" s="24" t="s">
        <v>1223</v>
      </c>
      <c r="I151" s="25" t="s">
        <v>1263</v>
      </c>
      <c r="J151" s="29" t="s">
        <v>16</v>
      </c>
    </row>
    <row r="152" spans="1:10" ht="24" customHeight="1">
      <c r="A152" s="18" t="s">
        <v>525</v>
      </c>
      <c r="B152" s="43">
        <v>3</v>
      </c>
      <c r="C152" s="60" t="s">
        <v>526</v>
      </c>
      <c r="D152" s="43" t="s">
        <v>344</v>
      </c>
      <c r="E152" s="45" t="s">
        <v>20</v>
      </c>
      <c r="F152" s="36" t="s">
        <v>527</v>
      </c>
      <c r="G152" s="53" t="s">
        <v>528</v>
      </c>
      <c r="H152" s="24" t="s">
        <v>1114</v>
      </c>
      <c r="I152" s="25" t="s">
        <v>1264</v>
      </c>
      <c r="J152" s="29" t="s">
        <v>16</v>
      </c>
    </row>
    <row r="153" spans="1:10" ht="24" customHeight="1">
      <c r="A153" s="18" t="s">
        <v>662</v>
      </c>
      <c r="B153" s="43">
        <v>53</v>
      </c>
      <c r="C153" s="63" t="s">
        <v>663</v>
      </c>
      <c r="D153" s="43" t="s">
        <v>344</v>
      </c>
      <c r="E153" s="45" t="s">
        <v>20</v>
      </c>
      <c r="F153" s="36" t="s">
        <v>664</v>
      </c>
      <c r="G153" s="64" t="s">
        <v>665</v>
      </c>
      <c r="H153" s="33" t="s">
        <v>666</v>
      </c>
      <c r="I153" s="22" t="s">
        <v>1265</v>
      </c>
      <c r="J153" s="29" t="s">
        <v>16</v>
      </c>
    </row>
    <row r="154" spans="1:10" ht="24" customHeight="1">
      <c r="A154" s="18"/>
      <c r="B154" s="43"/>
      <c r="C154" s="63"/>
      <c r="D154" s="43"/>
      <c r="E154" s="45"/>
      <c r="F154" s="36"/>
      <c r="G154" s="64"/>
      <c r="H154" s="33"/>
      <c r="I154" s="22"/>
      <c r="J154" s="29"/>
    </row>
    <row r="155" spans="1:10" ht="24" customHeight="1">
      <c r="A155" s="18"/>
      <c r="B155" s="43"/>
      <c r="C155" s="63"/>
      <c r="D155" s="43"/>
      <c r="E155" s="45"/>
      <c r="F155" s="36"/>
      <c r="G155" s="64"/>
      <c r="H155" s="33"/>
      <c r="I155" s="22"/>
      <c r="J155" s="29"/>
    </row>
    <row r="156" spans="1:10" ht="24" customHeight="1">
      <c r="A156" s="18" t="s">
        <v>747</v>
      </c>
      <c r="B156" s="68">
        <v>16</v>
      </c>
      <c r="C156" s="33" t="s">
        <v>748</v>
      </c>
      <c r="D156" s="19" t="s">
        <v>237</v>
      </c>
      <c r="E156" s="41" t="s">
        <v>388</v>
      </c>
      <c r="F156" s="66" t="s">
        <v>749</v>
      </c>
      <c r="G156" s="54" t="s">
        <v>750</v>
      </c>
      <c r="H156" s="33" t="s">
        <v>751</v>
      </c>
      <c r="I156" s="22" t="s">
        <v>1369</v>
      </c>
      <c r="J156" s="29" t="s">
        <v>16</v>
      </c>
    </row>
    <row r="157" spans="1:10" ht="24" customHeight="1">
      <c r="A157" s="18" t="s">
        <v>684</v>
      </c>
      <c r="B157" s="43">
        <v>4</v>
      </c>
      <c r="C157" s="33" t="s">
        <v>685</v>
      </c>
      <c r="D157" s="43" t="s">
        <v>237</v>
      </c>
      <c r="E157" s="45" t="s">
        <v>127</v>
      </c>
      <c r="F157" s="67" t="s">
        <v>686</v>
      </c>
      <c r="G157" s="53" t="s">
        <v>687</v>
      </c>
      <c r="H157" s="24" t="s">
        <v>688</v>
      </c>
      <c r="I157" s="25" t="s">
        <v>1364</v>
      </c>
      <c r="J157" s="29" t="s">
        <v>16</v>
      </c>
    </row>
    <row r="158" spans="1:10" ht="24" customHeight="1">
      <c r="A158" s="18" t="s">
        <v>830</v>
      </c>
      <c r="B158" s="68">
        <v>31</v>
      </c>
      <c r="C158" s="33" t="s">
        <v>831</v>
      </c>
      <c r="D158" s="19" t="s">
        <v>237</v>
      </c>
      <c r="E158" s="41" t="s">
        <v>832</v>
      </c>
      <c r="F158" s="66" t="s">
        <v>833</v>
      </c>
      <c r="G158" s="54" t="s">
        <v>834</v>
      </c>
      <c r="H158" s="24" t="s">
        <v>835</v>
      </c>
      <c r="I158" s="25" t="s">
        <v>1370</v>
      </c>
      <c r="J158" s="29" t="s">
        <v>16</v>
      </c>
    </row>
    <row r="159" spans="1:10" ht="24" customHeight="1">
      <c r="A159" s="18" t="s">
        <v>742</v>
      </c>
      <c r="B159" s="68">
        <v>15</v>
      </c>
      <c r="C159" s="33" t="s">
        <v>743</v>
      </c>
      <c r="D159" s="19" t="s">
        <v>237</v>
      </c>
      <c r="E159" s="41" t="s">
        <v>90</v>
      </c>
      <c r="F159" s="66" t="s">
        <v>744</v>
      </c>
      <c r="G159" s="54" t="s">
        <v>745</v>
      </c>
      <c r="H159" s="24" t="s">
        <v>746</v>
      </c>
      <c r="I159" s="25" t="s">
        <v>1361</v>
      </c>
      <c r="J159" s="29" t="s">
        <v>16</v>
      </c>
    </row>
    <row r="160" spans="1:10" ht="24" customHeight="1">
      <c r="A160" s="18" t="s">
        <v>732</v>
      </c>
      <c r="B160" s="65">
        <v>13</v>
      </c>
      <c r="C160" s="33" t="s">
        <v>733</v>
      </c>
      <c r="D160" s="19" t="s">
        <v>237</v>
      </c>
      <c r="E160" s="41" t="s">
        <v>36</v>
      </c>
      <c r="F160" s="66" t="s">
        <v>734</v>
      </c>
      <c r="G160" s="54" t="s">
        <v>735</v>
      </c>
      <c r="H160" s="33" t="s">
        <v>736</v>
      </c>
      <c r="I160" s="22" t="s">
        <v>1362</v>
      </c>
      <c r="J160" s="29" t="s">
        <v>16</v>
      </c>
    </row>
    <row r="161" spans="1:10" ht="24" customHeight="1">
      <c r="A161" s="18" t="s">
        <v>768</v>
      </c>
      <c r="B161" s="43">
        <v>20</v>
      </c>
      <c r="C161" s="33" t="s">
        <v>769</v>
      </c>
      <c r="D161" s="43" t="s">
        <v>237</v>
      </c>
      <c r="E161" s="45" t="s">
        <v>36</v>
      </c>
      <c r="F161" s="67" t="s">
        <v>770</v>
      </c>
      <c r="G161" s="54" t="s">
        <v>771</v>
      </c>
      <c r="H161" s="35" t="s">
        <v>772</v>
      </c>
      <c r="I161" s="36" t="s">
        <v>1363</v>
      </c>
      <c r="J161" s="29" t="s">
        <v>16</v>
      </c>
    </row>
    <row r="162" spans="1:10" ht="24" customHeight="1">
      <c r="A162" s="18" t="s">
        <v>727</v>
      </c>
      <c r="B162" s="65">
        <v>12</v>
      </c>
      <c r="C162" s="33" t="s">
        <v>728</v>
      </c>
      <c r="D162" s="19" t="s">
        <v>237</v>
      </c>
      <c r="E162" s="48" t="s">
        <v>133</v>
      </c>
      <c r="F162" s="66" t="s">
        <v>729</v>
      </c>
      <c r="G162" s="54" t="s">
        <v>730</v>
      </c>
      <c r="H162" s="33" t="s">
        <v>731</v>
      </c>
      <c r="I162" s="22" t="s">
        <v>1359</v>
      </c>
      <c r="J162" s="29" t="s">
        <v>16</v>
      </c>
    </row>
    <row r="163" spans="1:10" ht="24" customHeight="1">
      <c r="A163" s="18" t="s">
        <v>757</v>
      </c>
      <c r="B163" s="43">
        <v>18</v>
      </c>
      <c r="C163" s="24" t="s">
        <v>758</v>
      </c>
      <c r="D163" s="43" t="s">
        <v>237</v>
      </c>
      <c r="E163" s="45" t="s">
        <v>577</v>
      </c>
      <c r="F163" s="67" t="s">
        <v>759</v>
      </c>
      <c r="G163" s="54" t="s">
        <v>760</v>
      </c>
      <c r="H163" s="33" t="s">
        <v>761</v>
      </c>
      <c r="I163" s="22" t="s">
        <v>1360</v>
      </c>
      <c r="J163" s="29" t="s">
        <v>16</v>
      </c>
    </row>
    <row r="164" spans="1:10" ht="24" customHeight="1">
      <c r="A164" s="18" t="s">
        <v>791</v>
      </c>
      <c r="B164" s="68">
        <v>24</v>
      </c>
      <c r="C164" s="33" t="s">
        <v>792</v>
      </c>
      <c r="D164" s="19" t="s">
        <v>358</v>
      </c>
      <c r="E164" s="41" t="s">
        <v>285</v>
      </c>
      <c r="F164" s="66" t="s">
        <v>793</v>
      </c>
      <c r="G164" s="54" t="s">
        <v>794</v>
      </c>
      <c r="H164" s="24" t="s">
        <v>795</v>
      </c>
      <c r="I164" s="25" t="s">
        <v>1372</v>
      </c>
      <c r="J164" s="29" t="s">
        <v>16</v>
      </c>
    </row>
    <row r="165" spans="1:10" ht="24" customHeight="1">
      <c r="A165" s="18" t="s">
        <v>694</v>
      </c>
      <c r="B165" s="65">
        <v>6</v>
      </c>
      <c r="C165" s="33" t="s">
        <v>695</v>
      </c>
      <c r="D165" s="19" t="s">
        <v>358</v>
      </c>
      <c r="E165" s="41" t="s">
        <v>63</v>
      </c>
      <c r="F165" s="66" t="s">
        <v>696</v>
      </c>
      <c r="G165" s="54" t="s">
        <v>697</v>
      </c>
      <c r="H165" s="24" t="s">
        <v>698</v>
      </c>
      <c r="I165" s="25" t="s">
        <v>1371</v>
      </c>
      <c r="J165" s="29" t="s">
        <v>16</v>
      </c>
    </row>
    <row r="166" spans="1:10" ht="24" customHeight="1">
      <c r="A166" s="18" t="s">
        <v>808</v>
      </c>
      <c r="B166" s="43">
        <v>27</v>
      </c>
      <c r="C166" s="33" t="s">
        <v>809</v>
      </c>
      <c r="D166" s="43" t="s">
        <v>358</v>
      </c>
      <c r="E166" s="45" t="s">
        <v>810</v>
      </c>
      <c r="F166" s="67" t="s">
        <v>811</v>
      </c>
      <c r="G166" s="54" t="s">
        <v>812</v>
      </c>
      <c r="H166" s="24" t="s">
        <v>813</v>
      </c>
      <c r="I166" s="25" t="s">
        <v>1371</v>
      </c>
      <c r="J166" s="29" t="s">
        <v>16</v>
      </c>
    </row>
    <row r="167" spans="1:10" ht="24" customHeight="1">
      <c r="A167" s="18" t="s">
        <v>752</v>
      </c>
      <c r="B167" s="43">
        <v>17</v>
      </c>
      <c r="C167" s="24" t="s">
        <v>753</v>
      </c>
      <c r="D167" s="43" t="s">
        <v>358</v>
      </c>
      <c r="E167" s="45" t="s">
        <v>487</v>
      </c>
      <c r="F167" s="67" t="s">
        <v>754</v>
      </c>
      <c r="G167" s="54" t="s">
        <v>755</v>
      </c>
      <c r="H167" s="33" t="s">
        <v>756</v>
      </c>
      <c r="I167" s="25" t="s">
        <v>87</v>
      </c>
      <c r="J167" s="29" t="s">
        <v>16</v>
      </c>
    </row>
    <row r="168" spans="1:10" ht="24" customHeight="1">
      <c r="A168" s="18" t="s">
        <v>819</v>
      </c>
      <c r="B168" s="68">
        <v>29</v>
      </c>
      <c r="C168" s="33" t="s">
        <v>820</v>
      </c>
      <c r="D168" s="19" t="s">
        <v>358</v>
      </c>
      <c r="E168" s="41" t="s">
        <v>487</v>
      </c>
      <c r="F168" s="66" t="s">
        <v>821</v>
      </c>
      <c r="G168" s="54" t="s">
        <v>822</v>
      </c>
      <c r="H168" s="33" t="s">
        <v>823</v>
      </c>
      <c r="I168" s="25" t="s">
        <v>169</v>
      </c>
      <c r="J168" s="29" t="s">
        <v>16</v>
      </c>
    </row>
    <row r="169" spans="1:10" ht="24" customHeight="1">
      <c r="A169" s="18" t="s">
        <v>699</v>
      </c>
      <c r="B169" s="43">
        <v>7</v>
      </c>
      <c r="C169" s="33" t="s">
        <v>700</v>
      </c>
      <c r="D169" s="43" t="s">
        <v>358</v>
      </c>
      <c r="E169" s="45" t="s">
        <v>53</v>
      </c>
      <c r="F169" s="67" t="s">
        <v>701</v>
      </c>
      <c r="G169" s="54" t="s">
        <v>702</v>
      </c>
      <c r="H169" s="24" t="s">
        <v>703</v>
      </c>
      <c r="I169" s="25" t="s">
        <v>60</v>
      </c>
      <c r="J169" s="29" t="s">
        <v>16</v>
      </c>
    </row>
    <row r="170" spans="1:10" ht="24" customHeight="1">
      <c r="A170" s="18" t="s">
        <v>824</v>
      </c>
      <c r="B170" s="65">
        <v>30</v>
      </c>
      <c r="C170" s="33" t="s">
        <v>825</v>
      </c>
      <c r="D170" s="19" t="s">
        <v>358</v>
      </c>
      <c r="E170" s="41" t="s">
        <v>53</v>
      </c>
      <c r="F170" s="66" t="s">
        <v>826</v>
      </c>
      <c r="G170" s="54" t="s">
        <v>827</v>
      </c>
      <c r="H170" s="33" t="s">
        <v>828</v>
      </c>
      <c r="I170" s="22" t="s">
        <v>829</v>
      </c>
      <c r="J170" s="29" t="s">
        <v>16</v>
      </c>
    </row>
    <row r="171" spans="1:10" ht="24" customHeight="1">
      <c r="A171" s="18" t="s">
        <v>866</v>
      </c>
      <c r="B171" s="43">
        <v>52</v>
      </c>
      <c r="C171" s="33" t="s">
        <v>867</v>
      </c>
      <c r="D171" s="43" t="s">
        <v>358</v>
      </c>
      <c r="E171" s="45" t="s">
        <v>53</v>
      </c>
      <c r="F171" s="67" t="s">
        <v>868</v>
      </c>
      <c r="G171" s="54" t="s">
        <v>869</v>
      </c>
      <c r="H171" s="24" t="s">
        <v>870</v>
      </c>
      <c r="I171" s="25"/>
      <c r="J171" s="29" t="s">
        <v>16</v>
      </c>
    </row>
    <row r="172" spans="1:10" ht="24" customHeight="1">
      <c r="A172" s="18" t="s">
        <v>679</v>
      </c>
      <c r="B172" s="43">
        <v>3</v>
      </c>
      <c r="C172" s="33" t="s">
        <v>680</v>
      </c>
      <c r="D172" s="43" t="s">
        <v>358</v>
      </c>
      <c r="E172" s="45" t="s">
        <v>43</v>
      </c>
      <c r="F172" s="67" t="s">
        <v>681</v>
      </c>
      <c r="G172" s="53" t="s">
        <v>682</v>
      </c>
      <c r="H172" s="33" t="s">
        <v>683</v>
      </c>
      <c r="I172" s="25" t="s">
        <v>1373</v>
      </c>
      <c r="J172" s="29" t="s">
        <v>16</v>
      </c>
    </row>
    <row r="173" spans="1:10" ht="24" customHeight="1">
      <c r="A173" s="18" t="s">
        <v>858</v>
      </c>
      <c r="B173" s="68" t="s">
        <v>859</v>
      </c>
      <c r="C173" s="33" t="s">
        <v>860</v>
      </c>
      <c r="D173" s="69" t="s">
        <v>861</v>
      </c>
      <c r="E173" s="48" t="s">
        <v>862</v>
      </c>
      <c r="F173" s="66" t="s">
        <v>863</v>
      </c>
      <c r="G173" s="37" t="s">
        <v>864</v>
      </c>
      <c r="H173" s="24" t="s">
        <v>865</v>
      </c>
      <c r="I173" s="25"/>
      <c r="J173" s="29" t="s">
        <v>16</v>
      </c>
    </row>
    <row r="174" spans="1:10" ht="24" customHeight="1">
      <c r="A174" s="18" t="s">
        <v>704</v>
      </c>
      <c r="B174" s="65">
        <v>8</v>
      </c>
      <c r="C174" s="33" t="s">
        <v>705</v>
      </c>
      <c r="D174" s="19" t="s">
        <v>10</v>
      </c>
      <c r="E174" s="41" t="s">
        <v>706</v>
      </c>
      <c r="F174" s="66" t="s">
        <v>707</v>
      </c>
      <c r="G174" s="54" t="s">
        <v>708</v>
      </c>
      <c r="H174" s="24" t="s">
        <v>709</v>
      </c>
      <c r="I174" s="25" t="s">
        <v>710</v>
      </c>
      <c r="J174" s="29" t="s">
        <v>16</v>
      </c>
    </row>
    <row r="175" spans="1:10" ht="24" customHeight="1">
      <c r="A175" s="18" t="s">
        <v>802</v>
      </c>
      <c r="B175" s="43">
        <v>26</v>
      </c>
      <c r="C175" s="33" t="s">
        <v>803</v>
      </c>
      <c r="D175" s="43" t="s">
        <v>10</v>
      </c>
      <c r="E175" s="45" t="s">
        <v>367</v>
      </c>
      <c r="F175" s="67" t="s">
        <v>804</v>
      </c>
      <c r="G175" s="54" t="s">
        <v>805</v>
      </c>
      <c r="H175" s="24" t="s">
        <v>806</v>
      </c>
      <c r="I175" s="25" t="s">
        <v>807</v>
      </c>
      <c r="J175" s="29" t="s">
        <v>16</v>
      </c>
    </row>
    <row r="176" spans="1:10" ht="24" customHeight="1">
      <c r="A176" s="18" t="s">
        <v>785</v>
      </c>
      <c r="B176" s="68">
        <v>23</v>
      </c>
      <c r="C176" s="33" t="s">
        <v>786</v>
      </c>
      <c r="D176" s="19" t="s">
        <v>10</v>
      </c>
      <c r="E176" s="41" t="s">
        <v>430</v>
      </c>
      <c r="F176" s="66" t="s">
        <v>787</v>
      </c>
      <c r="G176" s="54" t="s">
        <v>788</v>
      </c>
      <c r="H176" s="24" t="s">
        <v>789</v>
      </c>
      <c r="I176" s="25" t="s">
        <v>790</v>
      </c>
      <c r="J176" s="29" t="s">
        <v>16</v>
      </c>
    </row>
    <row r="177" spans="1:10" ht="24" customHeight="1">
      <c r="A177" s="18" t="s">
        <v>737</v>
      </c>
      <c r="B177" s="65">
        <v>14</v>
      </c>
      <c r="C177" s="33" t="s">
        <v>738</v>
      </c>
      <c r="D177" s="19" t="s">
        <v>10</v>
      </c>
      <c r="E177" s="48" t="s">
        <v>84</v>
      </c>
      <c r="F177" s="66" t="s">
        <v>739</v>
      </c>
      <c r="G177" s="54" t="s">
        <v>740</v>
      </c>
      <c r="H177" s="33" t="s">
        <v>741</v>
      </c>
      <c r="I177" s="25"/>
      <c r="J177" s="29" t="s">
        <v>16</v>
      </c>
    </row>
    <row r="178" spans="1:10" ht="24" customHeight="1">
      <c r="A178" s="18" t="s">
        <v>842</v>
      </c>
      <c r="B178" s="68">
        <v>33</v>
      </c>
      <c r="C178" s="47" t="s">
        <v>843</v>
      </c>
      <c r="D178" s="19" t="s">
        <v>10</v>
      </c>
      <c r="E178" s="41" t="s">
        <v>84</v>
      </c>
      <c r="F178" s="66" t="s">
        <v>844</v>
      </c>
      <c r="G178" s="54" t="s">
        <v>845</v>
      </c>
      <c r="H178" s="24" t="s">
        <v>846</v>
      </c>
      <c r="I178" s="25" t="s">
        <v>60</v>
      </c>
      <c r="J178" s="29" t="s">
        <v>16</v>
      </c>
    </row>
    <row r="179" spans="1:10" ht="24" customHeight="1">
      <c r="A179" s="18" t="s">
        <v>872</v>
      </c>
      <c r="B179" s="43">
        <v>54</v>
      </c>
      <c r="C179" s="24" t="s">
        <v>873</v>
      </c>
      <c r="D179" s="43" t="s">
        <v>10</v>
      </c>
      <c r="E179" s="45" t="s">
        <v>84</v>
      </c>
      <c r="F179" s="67" t="s">
        <v>874</v>
      </c>
      <c r="G179" s="49" t="s">
        <v>875</v>
      </c>
      <c r="H179" s="33" t="s">
        <v>876</v>
      </c>
      <c r="I179" s="22" t="s">
        <v>877</v>
      </c>
      <c r="J179" s="29" t="s">
        <v>16</v>
      </c>
    </row>
    <row r="180" spans="1:10" ht="24" customHeight="1">
      <c r="A180" s="18" t="s">
        <v>711</v>
      </c>
      <c r="B180" s="43">
        <v>9</v>
      </c>
      <c r="C180" s="33" t="s">
        <v>712</v>
      </c>
      <c r="D180" s="43" t="s">
        <v>10</v>
      </c>
      <c r="E180" s="45" t="s">
        <v>188</v>
      </c>
      <c r="F180" s="67" t="s">
        <v>713</v>
      </c>
      <c r="G180" s="54" t="s">
        <v>714</v>
      </c>
      <c r="H180" s="24" t="s">
        <v>715</v>
      </c>
      <c r="I180" s="25" t="s">
        <v>716</v>
      </c>
      <c r="J180" s="29" t="s">
        <v>16</v>
      </c>
    </row>
    <row r="181" spans="1:10" ht="24" customHeight="1">
      <c r="A181" s="18" t="s">
        <v>779</v>
      </c>
      <c r="B181" s="43">
        <v>22</v>
      </c>
      <c r="C181" s="33" t="s">
        <v>780</v>
      </c>
      <c r="D181" s="43" t="s">
        <v>10</v>
      </c>
      <c r="E181" s="45" t="s">
        <v>188</v>
      </c>
      <c r="F181" s="67" t="s">
        <v>781</v>
      </c>
      <c r="G181" s="54" t="s">
        <v>782</v>
      </c>
      <c r="H181" s="24" t="s">
        <v>783</v>
      </c>
      <c r="I181" s="25" t="s">
        <v>784</v>
      </c>
      <c r="J181" s="29" t="s">
        <v>16</v>
      </c>
    </row>
    <row r="182" spans="1:10" ht="24" customHeight="1">
      <c r="A182" s="18" t="s">
        <v>689</v>
      </c>
      <c r="B182" s="43">
        <v>5</v>
      </c>
      <c r="C182" s="33" t="s">
        <v>690</v>
      </c>
      <c r="D182" s="43" t="s">
        <v>10</v>
      </c>
      <c r="E182" s="45" t="s">
        <v>68</v>
      </c>
      <c r="F182" s="67" t="s">
        <v>691</v>
      </c>
      <c r="G182" s="54" t="s">
        <v>692</v>
      </c>
      <c r="H182" s="24" t="s">
        <v>693</v>
      </c>
      <c r="I182" s="25" t="s">
        <v>60</v>
      </c>
      <c r="J182" s="29" t="s">
        <v>16</v>
      </c>
    </row>
    <row r="183" spans="1:10" ht="24" customHeight="1">
      <c r="A183" s="18" t="s">
        <v>836</v>
      </c>
      <c r="B183" s="68">
        <v>32</v>
      </c>
      <c r="C183" s="33" t="s">
        <v>837</v>
      </c>
      <c r="D183" s="19" t="s">
        <v>10</v>
      </c>
      <c r="E183" s="41" t="s">
        <v>68</v>
      </c>
      <c r="F183" s="66" t="s">
        <v>838</v>
      </c>
      <c r="G183" s="54" t="s">
        <v>839</v>
      </c>
      <c r="H183" s="33" t="s">
        <v>840</v>
      </c>
      <c r="I183" s="25" t="s">
        <v>841</v>
      </c>
      <c r="J183" s="29" t="s">
        <v>16</v>
      </c>
    </row>
    <row r="184" spans="1:10" ht="24" customHeight="1">
      <c r="A184" s="18" t="s">
        <v>796</v>
      </c>
      <c r="B184" s="68">
        <v>25</v>
      </c>
      <c r="C184" s="33" t="s">
        <v>797</v>
      </c>
      <c r="D184" s="19" t="s">
        <v>10</v>
      </c>
      <c r="E184" s="48" t="s">
        <v>341</v>
      </c>
      <c r="F184" s="66" t="s">
        <v>798</v>
      </c>
      <c r="G184" s="37" t="s">
        <v>799</v>
      </c>
      <c r="H184" s="24" t="s">
        <v>800</v>
      </c>
      <c r="I184" s="25" t="s">
        <v>801</v>
      </c>
      <c r="J184" s="29" t="s">
        <v>16</v>
      </c>
    </row>
    <row r="185" spans="1:10" ht="24" customHeight="1">
      <c r="A185" s="18" t="s">
        <v>847</v>
      </c>
      <c r="B185" s="43">
        <v>34</v>
      </c>
      <c r="C185" s="24" t="s">
        <v>848</v>
      </c>
      <c r="D185" s="43" t="s">
        <v>10</v>
      </c>
      <c r="E185" s="45" t="s">
        <v>78</v>
      </c>
      <c r="F185" s="67" t="s">
        <v>849</v>
      </c>
      <c r="G185" s="54" t="s">
        <v>850</v>
      </c>
      <c r="H185" s="24" t="s">
        <v>851</v>
      </c>
      <c r="I185" s="25" t="s">
        <v>392</v>
      </c>
      <c r="J185" s="29" t="s">
        <v>16</v>
      </c>
    </row>
    <row r="186" spans="1:10" ht="24" customHeight="1">
      <c r="A186" s="18" t="s">
        <v>717</v>
      </c>
      <c r="B186" s="43">
        <v>10</v>
      </c>
      <c r="C186" s="33" t="s">
        <v>718</v>
      </c>
      <c r="D186" s="43" t="s">
        <v>10</v>
      </c>
      <c r="E186" s="45" t="s">
        <v>377</v>
      </c>
      <c r="F186" s="67" t="s">
        <v>719</v>
      </c>
      <c r="G186" s="54" t="s">
        <v>720</v>
      </c>
      <c r="H186" s="33" t="s">
        <v>721</v>
      </c>
      <c r="I186" s="22"/>
      <c r="J186" s="29" t="s">
        <v>16</v>
      </c>
    </row>
    <row r="187" spans="1:10" ht="24" customHeight="1">
      <c r="A187" s="18" t="s">
        <v>762</v>
      </c>
      <c r="B187" s="68">
        <v>19</v>
      </c>
      <c r="C187" s="33" t="s">
        <v>763</v>
      </c>
      <c r="D187" s="19" t="s">
        <v>10</v>
      </c>
      <c r="E187" s="41" t="s">
        <v>377</v>
      </c>
      <c r="F187" s="66" t="s">
        <v>764</v>
      </c>
      <c r="G187" s="54" t="s">
        <v>765</v>
      </c>
      <c r="H187" s="24" t="s">
        <v>766</v>
      </c>
      <c r="I187" s="25" t="s">
        <v>767</v>
      </c>
      <c r="J187" s="29" t="s">
        <v>16</v>
      </c>
    </row>
    <row r="188" spans="1:10" ht="24" customHeight="1">
      <c r="A188" s="18" t="s">
        <v>667</v>
      </c>
      <c r="B188" s="65">
        <v>1</v>
      </c>
      <c r="C188" s="33" t="s">
        <v>668</v>
      </c>
      <c r="D188" s="19" t="s">
        <v>344</v>
      </c>
      <c r="E188" s="41" t="s">
        <v>669</v>
      </c>
      <c r="F188" s="66" t="s">
        <v>670</v>
      </c>
      <c r="G188" s="53" t="s">
        <v>671</v>
      </c>
      <c r="H188" s="33" t="s">
        <v>672</v>
      </c>
      <c r="I188" s="22" t="s">
        <v>673</v>
      </c>
      <c r="J188" s="29" t="s">
        <v>16</v>
      </c>
    </row>
    <row r="189" spans="1:10" ht="24" customHeight="1">
      <c r="A189" s="18" t="s">
        <v>852</v>
      </c>
      <c r="B189" s="68">
        <v>35</v>
      </c>
      <c r="C189" s="33" t="s">
        <v>853</v>
      </c>
      <c r="D189" s="19" t="s">
        <v>344</v>
      </c>
      <c r="E189" s="41" t="s">
        <v>669</v>
      </c>
      <c r="F189" s="66" t="s">
        <v>854</v>
      </c>
      <c r="G189" s="37" t="s">
        <v>855</v>
      </c>
      <c r="H189" s="24" t="s">
        <v>856</v>
      </c>
      <c r="I189" s="25" t="s">
        <v>857</v>
      </c>
      <c r="J189" s="29" t="s">
        <v>16</v>
      </c>
    </row>
    <row r="190" spans="1:10" ht="24" customHeight="1">
      <c r="A190" s="18" t="s">
        <v>722</v>
      </c>
      <c r="B190" s="43">
        <v>11</v>
      </c>
      <c r="C190" s="33" t="s">
        <v>723</v>
      </c>
      <c r="D190" s="43" t="s">
        <v>344</v>
      </c>
      <c r="E190" s="45" t="s">
        <v>200</v>
      </c>
      <c r="F190" s="67" t="s">
        <v>724</v>
      </c>
      <c r="G190" s="54" t="s">
        <v>725</v>
      </c>
      <c r="H190" s="33" t="s">
        <v>726</v>
      </c>
      <c r="I190" s="22"/>
      <c r="J190" s="29" t="s">
        <v>16</v>
      </c>
    </row>
    <row r="191" spans="1:10" ht="24" customHeight="1">
      <c r="A191" s="18" t="s">
        <v>773</v>
      </c>
      <c r="B191" s="43">
        <v>21</v>
      </c>
      <c r="C191" s="33" t="s">
        <v>774</v>
      </c>
      <c r="D191" s="43" t="s">
        <v>344</v>
      </c>
      <c r="E191" s="45" t="s">
        <v>109</v>
      </c>
      <c r="F191" s="67" t="s">
        <v>775</v>
      </c>
      <c r="G191" s="54" t="s">
        <v>776</v>
      </c>
      <c r="H191" s="33" t="s">
        <v>777</v>
      </c>
      <c r="I191" s="22" t="s">
        <v>778</v>
      </c>
      <c r="J191" s="29" t="s">
        <v>16</v>
      </c>
    </row>
    <row r="192" spans="1:10" ht="24" customHeight="1">
      <c r="A192" s="18" t="s">
        <v>674</v>
      </c>
      <c r="B192" s="43">
        <v>2</v>
      </c>
      <c r="C192" s="24" t="s">
        <v>675</v>
      </c>
      <c r="D192" s="43" t="s">
        <v>344</v>
      </c>
      <c r="E192" s="45" t="s">
        <v>20</v>
      </c>
      <c r="F192" s="67" t="s">
        <v>676</v>
      </c>
      <c r="G192" s="54" t="s">
        <v>677</v>
      </c>
      <c r="H192" s="24" t="s">
        <v>678</v>
      </c>
      <c r="I192" s="25" t="s">
        <v>60</v>
      </c>
      <c r="J192" s="29" t="s">
        <v>16</v>
      </c>
    </row>
    <row r="193" spans="1:10" ht="24" customHeight="1">
      <c r="A193" s="18" t="s">
        <v>814</v>
      </c>
      <c r="B193" s="68">
        <v>28</v>
      </c>
      <c r="C193" s="33" t="s">
        <v>815</v>
      </c>
      <c r="D193" s="19" t="s">
        <v>344</v>
      </c>
      <c r="E193" s="41" t="s">
        <v>20</v>
      </c>
      <c r="F193" s="66" t="s">
        <v>816</v>
      </c>
      <c r="G193" s="54" t="s">
        <v>817</v>
      </c>
      <c r="H193" s="24" t="s">
        <v>818</v>
      </c>
      <c r="I193" s="25"/>
      <c r="J193" s="29" t="s">
        <v>16</v>
      </c>
    </row>
    <row r="194" spans="1:10" ht="24" customHeight="1">
      <c r="A194" s="18" t="s">
        <v>871</v>
      </c>
      <c r="B194" s="68" t="s">
        <v>340</v>
      </c>
      <c r="C194" s="149" t="s">
        <v>1342</v>
      </c>
      <c r="D194" s="150" t="s">
        <v>237</v>
      </c>
      <c r="E194" s="151" t="s">
        <v>388</v>
      </c>
      <c r="F194" s="157" t="s">
        <v>1343</v>
      </c>
      <c r="G194" s="158" t="s">
        <v>1344</v>
      </c>
      <c r="H194" s="160" t="s">
        <v>1345</v>
      </c>
      <c r="I194" s="159" t="s">
        <v>1365</v>
      </c>
      <c r="J194" s="29" t="s">
        <v>16</v>
      </c>
    </row>
    <row r="195" spans="1:10" ht="24" customHeight="1">
      <c r="A195" s="18"/>
      <c r="B195" s="43"/>
      <c r="C195" s="24"/>
      <c r="D195" s="43"/>
      <c r="E195" s="45"/>
      <c r="F195" s="67"/>
      <c r="G195" s="49"/>
      <c r="H195" s="33"/>
      <c r="I195" s="22"/>
      <c r="J195" s="29"/>
    </row>
    <row r="196" spans="1:10" ht="24" customHeight="1">
      <c r="A196" s="18"/>
      <c r="B196" s="43"/>
      <c r="C196" s="24"/>
      <c r="D196" s="43"/>
      <c r="E196" s="45"/>
      <c r="F196" s="67"/>
      <c r="G196" s="49"/>
      <c r="H196" s="33"/>
      <c r="I196" s="22"/>
      <c r="J196" s="29"/>
    </row>
    <row r="197" spans="1:10" ht="24" customHeight="1">
      <c r="A197" s="18" t="s">
        <v>1013</v>
      </c>
      <c r="B197" s="43">
        <v>28</v>
      </c>
      <c r="C197" s="33" t="s">
        <v>1014</v>
      </c>
      <c r="D197" s="43" t="s">
        <v>237</v>
      </c>
      <c r="E197" s="47" t="s">
        <v>388</v>
      </c>
      <c r="F197" s="73" t="s">
        <v>1015</v>
      </c>
      <c r="G197" s="54" t="s">
        <v>1016</v>
      </c>
      <c r="H197" s="24" t="s">
        <v>1017</v>
      </c>
      <c r="I197" s="25" t="s">
        <v>1297</v>
      </c>
      <c r="J197" s="29" t="s">
        <v>16</v>
      </c>
    </row>
    <row r="198" spans="1:10" ht="24" customHeight="1">
      <c r="A198" s="18" t="s">
        <v>1059</v>
      </c>
      <c r="B198" s="74" t="s">
        <v>1060</v>
      </c>
      <c r="C198" s="47" t="s">
        <v>1061</v>
      </c>
      <c r="D198" s="43" t="s">
        <v>237</v>
      </c>
      <c r="E198" s="75" t="s">
        <v>1062</v>
      </c>
      <c r="F198" s="72" t="s">
        <v>1063</v>
      </c>
      <c r="G198" s="53" t="s">
        <v>1064</v>
      </c>
      <c r="H198" s="24" t="s">
        <v>1065</v>
      </c>
      <c r="I198" s="25"/>
      <c r="J198" s="29" t="s">
        <v>16</v>
      </c>
    </row>
    <row r="199" spans="1:10" ht="24" customHeight="1">
      <c r="A199" s="18" t="s">
        <v>893</v>
      </c>
      <c r="B199" s="70">
        <v>4</v>
      </c>
      <c r="C199" s="47" t="s">
        <v>894</v>
      </c>
      <c r="D199" s="43" t="s">
        <v>237</v>
      </c>
      <c r="E199" s="71" t="s">
        <v>127</v>
      </c>
      <c r="F199" s="73" t="s">
        <v>895</v>
      </c>
      <c r="G199" s="54" t="s">
        <v>896</v>
      </c>
      <c r="H199" s="24" t="s">
        <v>897</v>
      </c>
      <c r="I199" s="25" t="s">
        <v>1298</v>
      </c>
      <c r="J199" s="29" t="s">
        <v>16</v>
      </c>
    </row>
    <row r="200" spans="1:10" ht="24" customHeight="1">
      <c r="A200" s="18" t="s">
        <v>968</v>
      </c>
      <c r="B200" s="74">
        <v>19</v>
      </c>
      <c r="C200" s="47" t="s">
        <v>969</v>
      </c>
      <c r="D200" s="43" t="s">
        <v>237</v>
      </c>
      <c r="E200" s="71" t="s">
        <v>832</v>
      </c>
      <c r="F200" s="73" t="s">
        <v>970</v>
      </c>
      <c r="G200" s="54" t="s">
        <v>971</v>
      </c>
      <c r="H200" s="24" t="s">
        <v>972</v>
      </c>
      <c r="I200" s="25" t="s">
        <v>1299</v>
      </c>
      <c r="J200" s="29" t="s">
        <v>16</v>
      </c>
    </row>
    <row r="201" spans="1:10" ht="24" customHeight="1">
      <c r="A201" s="18" t="s">
        <v>943</v>
      </c>
      <c r="B201" s="43">
        <v>14</v>
      </c>
      <c r="C201" s="24" t="s">
        <v>944</v>
      </c>
      <c r="D201" s="43" t="s">
        <v>237</v>
      </c>
      <c r="E201" s="47" t="s">
        <v>90</v>
      </c>
      <c r="F201" s="73" t="s">
        <v>945</v>
      </c>
      <c r="G201" s="37" t="s">
        <v>946</v>
      </c>
      <c r="H201" s="33" t="s">
        <v>947</v>
      </c>
      <c r="I201" s="25"/>
      <c r="J201" s="29" t="s">
        <v>16</v>
      </c>
    </row>
    <row r="202" spans="1:10" ht="24" customHeight="1">
      <c r="A202" s="18" t="s">
        <v>933</v>
      </c>
      <c r="B202" s="43">
        <v>12</v>
      </c>
      <c r="C202" s="34" t="s">
        <v>934</v>
      </c>
      <c r="D202" s="43" t="s">
        <v>237</v>
      </c>
      <c r="E202" s="47" t="s">
        <v>36</v>
      </c>
      <c r="F202" s="73" t="s">
        <v>935</v>
      </c>
      <c r="G202" s="54" t="s">
        <v>936</v>
      </c>
      <c r="H202" s="33" t="s">
        <v>937</v>
      </c>
      <c r="I202" s="22" t="s">
        <v>1322</v>
      </c>
      <c r="J202" s="29" t="s">
        <v>16</v>
      </c>
    </row>
    <row r="203" spans="1:10" ht="24" customHeight="1">
      <c r="A203" s="18" t="s">
        <v>988</v>
      </c>
      <c r="B203" s="74">
        <v>23</v>
      </c>
      <c r="C203" s="47" t="s">
        <v>989</v>
      </c>
      <c r="D203" s="43" t="s">
        <v>237</v>
      </c>
      <c r="E203" s="71" t="s">
        <v>36</v>
      </c>
      <c r="F203" s="73" t="s">
        <v>990</v>
      </c>
      <c r="G203" s="54" t="s">
        <v>991</v>
      </c>
      <c r="H203" s="33" t="s">
        <v>992</v>
      </c>
      <c r="I203" s="25" t="s">
        <v>1300</v>
      </c>
      <c r="J203" s="29" t="s">
        <v>16</v>
      </c>
    </row>
    <row r="204" spans="1:10" ht="24" customHeight="1">
      <c r="A204" s="18" t="s">
        <v>888</v>
      </c>
      <c r="B204" s="43">
        <v>3</v>
      </c>
      <c r="C204" s="24" t="s">
        <v>889</v>
      </c>
      <c r="D204" s="43" t="s">
        <v>237</v>
      </c>
      <c r="E204" s="47" t="s">
        <v>577</v>
      </c>
      <c r="F204" s="73" t="s">
        <v>890</v>
      </c>
      <c r="G204" s="54" t="s">
        <v>891</v>
      </c>
      <c r="H204" s="33" t="s">
        <v>892</v>
      </c>
      <c r="I204" s="25" t="s">
        <v>1301</v>
      </c>
      <c r="J204" s="29" t="s">
        <v>16</v>
      </c>
    </row>
    <row r="205" spans="1:10" ht="24" customHeight="1">
      <c r="A205" s="18" t="s">
        <v>938</v>
      </c>
      <c r="B205" s="70">
        <v>13</v>
      </c>
      <c r="C205" s="47" t="s">
        <v>939</v>
      </c>
      <c r="D205" s="43" t="s">
        <v>237</v>
      </c>
      <c r="E205" s="71" t="s">
        <v>577</v>
      </c>
      <c r="F205" s="73" t="s">
        <v>940</v>
      </c>
      <c r="G205" s="54" t="s">
        <v>941</v>
      </c>
      <c r="H205" s="33" t="s">
        <v>942</v>
      </c>
      <c r="I205" s="22" t="s">
        <v>1302</v>
      </c>
      <c r="J205" s="29" t="s">
        <v>16</v>
      </c>
    </row>
    <row r="206" spans="1:10" ht="24" customHeight="1">
      <c r="A206" s="18" t="s">
        <v>928</v>
      </c>
      <c r="B206" s="43">
        <v>11</v>
      </c>
      <c r="C206" s="33" t="s">
        <v>929</v>
      </c>
      <c r="D206" s="43" t="s">
        <v>358</v>
      </c>
      <c r="E206" s="47" t="s">
        <v>285</v>
      </c>
      <c r="F206" s="73" t="s">
        <v>930</v>
      </c>
      <c r="G206" s="54" t="s">
        <v>931</v>
      </c>
      <c r="H206" s="33" t="s">
        <v>932</v>
      </c>
      <c r="I206" s="22" t="s">
        <v>1303</v>
      </c>
      <c r="J206" s="29" t="s">
        <v>16</v>
      </c>
    </row>
    <row r="207" spans="1:10" ht="24" customHeight="1">
      <c r="A207" s="18" t="s">
        <v>923</v>
      </c>
      <c r="B207" s="70">
        <v>10</v>
      </c>
      <c r="C207" s="47" t="s">
        <v>924</v>
      </c>
      <c r="D207" s="43" t="s">
        <v>358</v>
      </c>
      <c r="E207" s="71" t="s">
        <v>63</v>
      </c>
      <c r="F207" s="73" t="s">
        <v>925</v>
      </c>
      <c r="G207" s="54" t="s">
        <v>926</v>
      </c>
      <c r="H207" s="33" t="s">
        <v>927</v>
      </c>
      <c r="I207" s="22" t="s">
        <v>1304</v>
      </c>
      <c r="J207" s="29" t="s">
        <v>16</v>
      </c>
    </row>
    <row r="208" spans="1:10" ht="24" customHeight="1">
      <c r="A208" s="18" t="s">
        <v>1043</v>
      </c>
      <c r="B208" s="43">
        <v>34</v>
      </c>
      <c r="C208" s="24" t="s">
        <v>1044</v>
      </c>
      <c r="D208" s="43" t="s">
        <v>358</v>
      </c>
      <c r="E208" s="47" t="s">
        <v>63</v>
      </c>
      <c r="F208" s="73" t="s">
        <v>1045</v>
      </c>
      <c r="G208" s="54" t="s">
        <v>1046</v>
      </c>
      <c r="H208" s="24" t="s">
        <v>1047</v>
      </c>
      <c r="I208" s="25" t="s">
        <v>1304</v>
      </c>
      <c r="J208" s="29" t="s">
        <v>16</v>
      </c>
    </row>
    <row r="209" spans="1:10" ht="24" customHeight="1">
      <c r="A209" s="18" t="s">
        <v>983</v>
      </c>
      <c r="B209" s="70">
        <v>22</v>
      </c>
      <c r="C209" s="47" t="s">
        <v>984</v>
      </c>
      <c r="D209" s="43" t="s">
        <v>358</v>
      </c>
      <c r="E209" s="71" t="s">
        <v>487</v>
      </c>
      <c r="F209" s="73" t="s">
        <v>985</v>
      </c>
      <c r="G209" s="54" t="s">
        <v>986</v>
      </c>
      <c r="H209" s="24" t="s">
        <v>987</v>
      </c>
      <c r="I209" s="25" t="s">
        <v>1305</v>
      </c>
      <c r="J209" s="29" t="s">
        <v>16</v>
      </c>
    </row>
    <row r="210" spans="1:10" ht="24" customHeight="1">
      <c r="A210" s="18" t="s">
        <v>1018</v>
      </c>
      <c r="B210" s="74">
        <v>29</v>
      </c>
      <c r="C210" s="47" t="s">
        <v>1019</v>
      </c>
      <c r="D210" s="43" t="s">
        <v>358</v>
      </c>
      <c r="E210" s="71" t="s">
        <v>487</v>
      </c>
      <c r="F210" s="73" t="s">
        <v>1020</v>
      </c>
      <c r="G210" s="37" t="s">
        <v>1021</v>
      </c>
      <c r="H210" s="24" t="s">
        <v>1022</v>
      </c>
      <c r="I210" s="25" t="s">
        <v>1321</v>
      </c>
      <c r="J210" s="29" t="s">
        <v>16</v>
      </c>
    </row>
    <row r="211" spans="1:10" ht="24" customHeight="1">
      <c r="A211" s="18" t="s">
        <v>898</v>
      </c>
      <c r="B211" s="43">
        <v>5</v>
      </c>
      <c r="C211" s="24" t="s">
        <v>899</v>
      </c>
      <c r="D211" s="43" t="s">
        <v>358</v>
      </c>
      <c r="E211" s="47" t="s">
        <v>53</v>
      </c>
      <c r="F211" s="73" t="s">
        <v>900</v>
      </c>
      <c r="G211" s="54" t="s">
        <v>901</v>
      </c>
      <c r="H211" s="24" t="s">
        <v>902</v>
      </c>
      <c r="I211" s="25" t="s">
        <v>1306</v>
      </c>
      <c r="J211" s="29" t="s">
        <v>16</v>
      </c>
    </row>
    <row r="212" spans="1:10" ht="24" customHeight="1">
      <c r="A212" s="18" t="s">
        <v>958</v>
      </c>
      <c r="B212" s="43">
        <v>17</v>
      </c>
      <c r="C212" s="24" t="s">
        <v>959</v>
      </c>
      <c r="D212" s="43" t="s">
        <v>358</v>
      </c>
      <c r="E212" s="47" t="s">
        <v>53</v>
      </c>
      <c r="F212" s="73" t="s">
        <v>960</v>
      </c>
      <c r="G212" s="54" t="s">
        <v>961</v>
      </c>
      <c r="H212" s="24" t="s">
        <v>962</v>
      </c>
      <c r="I212" s="25" t="s">
        <v>1306</v>
      </c>
      <c r="J212" s="29" t="s">
        <v>16</v>
      </c>
    </row>
    <row r="213" spans="1:10" ht="24" customHeight="1">
      <c r="A213" s="18" t="s">
        <v>1028</v>
      </c>
      <c r="B213" s="74">
        <v>31</v>
      </c>
      <c r="C213" s="47" t="s">
        <v>1029</v>
      </c>
      <c r="D213" s="43" t="s">
        <v>358</v>
      </c>
      <c r="E213" s="71" t="s">
        <v>43</v>
      </c>
      <c r="F213" s="73" t="s">
        <v>1030</v>
      </c>
      <c r="G213" s="54" t="s">
        <v>1031</v>
      </c>
      <c r="H213" s="24" t="s">
        <v>1032</v>
      </c>
      <c r="I213" s="25" t="s">
        <v>1307</v>
      </c>
      <c r="J213" s="29" t="s">
        <v>16</v>
      </c>
    </row>
    <row r="214" spans="1:10" ht="24" customHeight="1">
      <c r="A214" s="18" t="s">
        <v>903</v>
      </c>
      <c r="B214" s="70">
        <v>6</v>
      </c>
      <c r="C214" s="47" t="s">
        <v>904</v>
      </c>
      <c r="D214" s="43" t="s">
        <v>10</v>
      </c>
      <c r="E214" s="71" t="s">
        <v>367</v>
      </c>
      <c r="F214" s="73" t="s">
        <v>905</v>
      </c>
      <c r="G214" s="37" t="s">
        <v>906</v>
      </c>
      <c r="H214" s="24" t="s">
        <v>907</v>
      </c>
      <c r="I214" s="25" t="s">
        <v>1308</v>
      </c>
      <c r="J214" s="29" t="s">
        <v>16</v>
      </c>
    </row>
    <row r="215" spans="1:10" ht="24" customHeight="1">
      <c r="A215" s="18" t="s">
        <v>963</v>
      </c>
      <c r="B215" s="43">
        <v>18</v>
      </c>
      <c r="C215" s="24" t="s">
        <v>964</v>
      </c>
      <c r="D215" s="43" t="s">
        <v>10</v>
      </c>
      <c r="E215" s="47" t="s">
        <v>367</v>
      </c>
      <c r="F215" s="73" t="s">
        <v>965</v>
      </c>
      <c r="G215" s="54" t="s">
        <v>966</v>
      </c>
      <c r="H215" s="33" t="s">
        <v>967</v>
      </c>
      <c r="I215" s="25" t="s">
        <v>1308</v>
      </c>
      <c r="J215" s="29" t="s">
        <v>16</v>
      </c>
    </row>
    <row r="216" spans="1:10" ht="24" customHeight="1">
      <c r="A216" s="18" t="s">
        <v>953</v>
      </c>
      <c r="B216" s="43">
        <v>16</v>
      </c>
      <c r="C216" s="24" t="s">
        <v>954</v>
      </c>
      <c r="D216" s="43" t="s">
        <v>10</v>
      </c>
      <c r="E216" s="47" t="s">
        <v>430</v>
      </c>
      <c r="F216" s="73" t="s">
        <v>955</v>
      </c>
      <c r="G216" s="54" t="s">
        <v>956</v>
      </c>
      <c r="H216" s="33" t="s">
        <v>957</v>
      </c>
      <c r="I216" s="22" t="s">
        <v>1309</v>
      </c>
      <c r="J216" s="29" t="s">
        <v>16</v>
      </c>
    </row>
    <row r="217" spans="1:10" ht="24" customHeight="1">
      <c r="A217" s="18" t="s">
        <v>908</v>
      </c>
      <c r="B217" s="70">
        <v>7</v>
      </c>
      <c r="C217" s="47" t="s">
        <v>909</v>
      </c>
      <c r="D217" s="43" t="s">
        <v>10</v>
      </c>
      <c r="E217" s="71" t="s">
        <v>84</v>
      </c>
      <c r="F217" s="73" t="s">
        <v>910</v>
      </c>
      <c r="G217" s="54" t="s">
        <v>911</v>
      </c>
      <c r="H217" s="33" t="s">
        <v>912</v>
      </c>
      <c r="I217" s="25" t="s">
        <v>1310</v>
      </c>
      <c r="J217" s="29" t="s">
        <v>16</v>
      </c>
    </row>
    <row r="218" spans="1:10" ht="24" customHeight="1">
      <c r="A218" s="18" t="s">
        <v>1033</v>
      </c>
      <c r="B218" s="74">
        <v>32</v>
      </c>
      <c r="C218" s="47" t="s">
        <v>1034</v>
      </c>
      <c r="D218" s="43" t="s">
        <v>10</v>
      </c>
      <c r="E218" s="71" t="s">
        <v>84</v>
      </c>
      <c r="F218" s="73" t="s">
        <v>1035</v>
      </c>
      <c r="G218" s="54" t="s">
        <v>1036</v>
      </c>
      <c r="H218" s="24" t="s">
        <v>1037</v>
      </c>
      <c r="I218" s="25" t="s">
        <v>1310</v>
      </c>
      <c r="J218" s="29" t="s">
        <v>16</v>
      </c>
    </row>
    <row r="219" spans="1:10" ht="24" customHeight="1">
      <c r="A219" s="18" t="s">
        <v>948</v>
      </c>
      <c r="B219" s="43">
        <v>15</v>
      </c>
      <c r="C219" s="24" t="s">
        <v>949</v>
      </c>
      <c r="D219" s="43" t="s">
        <v>10</v>
      </c>
      <c r="E219" s="47" t="s">
        <v>188</v>
      </c>
      <c r="F219" s="73" t="s">
        <v>950</v>
      </c>
      <c r="G219" s="54" t="s">
        <v>951</v>
      </c>
      <c r="H219" s="24" t="s">
        <v>952</v>
      </c>
      <c r="I219" s="25" t="s">
        <v>1311</v>
      </c>
      <c r="J219" s="29" t="s">
        <v>16</v>
      </c>
    </row>
    <row r="220" spans="1:10" ht="24" customHeight="1">
      <c r="A220" s="18" t="s">
        <v>1038</v>
      </c>
      <c r="B220" s="43">
        <v>33</v>
      </c>
      <c r="C220" s="24" t="s">
        <v>1039</v>
      </c>
      <c r="D220" s="43" t="s">
        <v>10</v>
      </c>
      <c r="E220" s="47" t="s">
        <v>188</v>
      </c>
      <c r="F220" s="73" t="s">
        <v>1040</v>
      </c>
      <c r="G220" s="54" t="s">
        <v>1041</v>
      </c>
      <c r="H220" s="24" t="s">
        <v>1042</v>
      </c>
      <c r="I220" s="25" t="s">
        <v>1311</v>
      </c>
      <c r="J220" s="29" t="s">
        <v>16</v>
      </c>
    </row>
    <row r="221" spans="1:10" ht="24" customHeight="1">
      <c r="A221" s="18" t="s">
        <v>978</v>
      </c>
      <c r="B221" s="43">
        <v>21</v>
      </c>
      <c r="C221" s="24" t="s">
        <v>979</v>
      </c>
      <c r="D221" s="43" t="s">
        <v>10</v>
      </c>
      <c r="E221" s="47" t="s">
        <v>68</v>
      </c>
      <c r="F221" s="73" t="s">
        <v>980</v>
      </c>
      <c r="G221" s="54" t="s">
        <v>981</v>
      </c>
      <c r="H221" s="33" t="s">
        <v>982</v>
      </c>
      <c r="I221" s="22" t="s">
        <v>1312</v>
      </c>
      <c r="J221" s="29" t="s">
        <v>16</v>
      </c>
    </row>
    <row r="222" spans="1:10" ht="24" customHeight="1">
      <c r="A222" s="18" t="s">
        <v>1023</v>
      </c>
      <c r="B222" s="74">
        <v>30</v>
      </c>
      <c r="C222" s="47" t="s">
        <v>1024</v>
      </c>
      <c r="D222" s="43" t="s">
        <v>10</v>
      </c>
      <c r="E222" s="71" t="s">
        <v>68</v>
      </c>
      <c r="F222" s="73" t="s">
        <v>1025</v>
      </c>
      <c r="G222" s="37" t="s">
        <v>1026</v>
      </c>
      <c r="H222" s="33" t="s">
        <v>1027</v>
      </c>
      <c r="I222" s="22" t="s">
        <v>1312</v>
      </c>
      <c r="J222" s="29" t="s">
        <v>16</v>
      </c>
    </row>
    <row r="223" spans="1:10" ht="24" customHeight="1">
      <c r="A223" s="18" t="s">
        <v>918</v>
      </c>
      <c r="B223" s="70">
        <v>9</v>
      </c>
      <c r="C223" s="47" t="s">
        <v>919</v>
      </c>
      <c r="D223" s="43" t="s">
        <v>10</v>
      </c>
      <c r="E223" s="71" t="s">
        <v>78</v>
      </c>
      <c r="F223" s="73" t="s">
        <v>920</v>
      </c>
      <c r="G223" s="54" t="s">
        <v>921</v>
      </c>
      <c r="H223" s="24" t="s">
        <v>922</v>
      </c>
      <c r="I223" s="25" t="s">
        <v>1313</v>
      </c>
      <c r="J223" s="29" t="s">
        <v>16</v>
      </c>
    </row>
    <row r="224" spans="1:10" ht="24" customHeight="1">
      <c r="A224" s="18" t="s">
        <v>1003</v>
      </c>
      <c r="B224" s="74">
        <v>26</v>
      </c>
      <c r="C224" s="47" t="s">
        <v>1004</v>
      </c>
      <c r="D224" s="43" t="s">
        <v>10</v>
      </c>
      <c r="E224" s="75" t="s">
        <v>78</v>
      </c>
      <c r="F224" s="73" t="s">
        <v>1005</v>
      </c>
      <c r="G224" s="54" t="s">
        <v>1006</v>
      </c>
      <c r="H224" s="24" t="s">
        <v>1007</v>
      </c>
      <c r="I224" s="25" t="s">
        <v>1313</v>
      </c>
      <c r="J224" s="29" t="s">
        <v>16</v>
      </c>
    </row>
    <row r="225" spans="1:10" ht="24" customHeight="1">
      <c r="A225" s="18" t="s">
        <v>913</v>
      </c>
      <c r="B225" s="43">
        <v>8</v>
      </c>
      <c r="C225" s="35" t="s">
        <v>914</v>
      </c>
      <c r="D225" s="43" t="s">
        <v>10</v>
      </c>
      <c r="E225" s="47" t="s">
        <v>377</v>
      </c>
      <c r="F225" s="72" t="s">
        <v>915</v>
      </c>
      <c r="G225" s="53" t="s">
        <v>916</v>
      </c>
      <c r="H225" s="24" t="s">
        <v>917</v>
      </c>
      <c r="I225" s="25" t="s">
        <v>1314</v>
      </c>
      <c r="J225" s="29" t="s">
        <v>16</v>
      </c>
    </row>
    <row r="226" spans="1:10" ht="24" customHeight="1">
      <c r="A226" s="18" t="s">
        <v>997</v>
      </c>
      <c r="B226" s="74">
        <v>25</v>
      </c>
      <c r="C226" s="47" t="s">
        <v>998</v>
      </c>
      <c r="D226" s="43" t="s">
        <v>10</v>
      </c>
      <c r="E226" s="71" t="s">
        <v>999</v>
      </c>
      <c r="F226" s="73" t="s">
        <v>1000</v>
      </c>
      <c r="G226" s="54" t="s">
        <v>1001</v>
      </c>
      <c r="H226" s="24" t="s">
        <v>1002</v>
      </c>
      <c r="I226" s="25" t="s">
        <v>1315</v>
      </c>
      <c r="J226" s="29" t="s">
        <v>16</v>
      </c>
    </row>
    <row r="227" spans="1:10" ht="24" customHeight="1">
      <c r="A227" s="18" t="s">
        <v>1053</v>
      </c>
      <c r="B227" s="74" t="s">
        <v>859</v>
      </c>
      <c r="C227" s="47" t="s">
        <v>1054</v>
      </c>
      <c r="D227" s="76" t="s">
        <v>1055</v>
      </c>
      <c r="E227" s="75" t="s">
        <v>1056</v>
      </c>
      <c r="F227" s="72" t="s">
        <v>863</v>
      </c>
      <c r="G227" s="37" t="s">
        <v>1057</v>
      </c>
      <c r="H227" s="24" t="s">
        <v>1058</v>
      </c>
      <c r="I227" s="25"/>
      <c r="J227" s="29" t="s">
        <v>16</v>
      </c>
    </row>
    <row r="228" spans="1:10" ht="24" customHeight="1">
      <c r="A228" s="18" t="s">
        <v>878</v>
      </c>
      <c r="B228" s="70">
        <v>1</v>
      </c>
      <c r="C228" s="47" t="s">
        <v>879</v>
      </c>
      <c r="D228" s="43" t="s">
        <v>344</v>
      </c>
      <c r="E228" s="71" t="s">
        <v>669</v>
      </c>
      <c r="F228" s="72" t="s">
        <v>880</v>
      </c>
      <c r="G228" s="53" t="s">
        <v>881</v>
      </c>
      <c r="H228" s="33" t="s">
        <v>882</v>
      </c>
      <c r="I228" s="22" t="s">
        <v>1316</v>
      </c>
      <c r="J228" s="29" t="s">
        <v>16</v>
      </c>
    </row>
    <row r="229" spans="1:10" ht="24" customHeight="1">
      <c r="A229" s="18" t="s">
        <v>1048</v>
      </c>
      <c r="B229" s="74">
        <v>35</v>
      </c>
      <c r="C229" s="47" t="s">
        <v>1049</v>
      </c>
      <c r="D229" s="43" t="s">
        <v>344</v>
      </c>
      <c r="E229" s="75" t="s">
        <v>669</v>
      </c>
      <c r="F229" s="73" t="s">
        <v>1050</v>
      </c>
      <c r="G229" s="54" t="s">
        <v>1051</v>
      </c>
      <c r="H229" s="24" t="s">
        <v>1052</v>
      </c>
      <c r="I229" s="25" t="s">
        <v>1316</v>
      </c>
      <c r="J229" s="29" t="s">
        <v>16</v>
      </c>
    </row>
    <row r="230" spans="1:10" ht="24" customHeight="1">
      <c r="A230" s="18" t="s">
        <v>993</v>
      </c>
      <c r="B230" s="43">
        <v>24</v>
      </c>
      <c r="C230" s="24" t="s">
        <v>994</v>
      </c>
      <c r="D230" s="43" t="s">
        <v>344</v>
      </c>
      <c r="E230" s="47" t="s">
        <v>200</v>
      </c>
      <c r="F230" s="73" t="s">
        <v>493</v>
      </c>
      <c r="G230" s="37" t="s">
        <v>995</v>
      </c>
      <c r="H230" s="24" t="s">
        <v>996</v>
      </c>
      <c r="I230" s="25" t="s">
        <v>1317</v>
      </c>
      <c r="J230" s="29" t="s">
        <v>16</v>
      </c>
    </row>
    <row r="231" spans="1:10" ht="24" customHeight="1">
      <c r="A231" s="18" t="s">
        <v>1072</v>
      </c>
      <c r="B231" s="74" t="s">
        <v>1073</v>
      </c>
      <c r="C231" s="47" t="s">
        <v>1074</v>
      </c>
      <c r="D231" s="43" t="s">
        <v>19</v>
      </c>
      <c r="E231" s="75" t="s">
        <v>200</v>
      </c>
      <c r="F231" s="72" t="s">
        <v>1075</v>
      </c>
      <c r="G231" s="53" t="s">
        <v>1076</v>
      </c>
      <c r="H231" s="24" t="s">
        <v>1077</v>
      </c>
      <c r="I231" s="25" t="s">
        <v>1318</v>
      </c>
      <c r="J231" s="29" t="s">
        <v>16</v>
      </c>
    </row>
    <row r="232" spans="1:10" ht="24" customHeight="1">
      <c r="A232" s="18" t="s">
        <v>973</v>
      </c>
      <c r="B232" s="74">
        <v>20</v>
      </c>
      <c r="C232" s="47" t="s">
        <v>974</v>
      </c>
      <c r="D232" s="43" t="s">
        <v>344</v>
      </c>
      <c r="E232" s="71" t="s">
        <v>109</v>
      </c>
      <c r="F232" s="73" t="s">
        <v>975</v>
      </c>
      <c r="G232" s="54" t="s">
        <v>976</v>
      </c>
      <c r="H232" s="35" t="s">
        <v>977</v>
      </c>
      <c r="I232" s="36" t="s">
        <v>1319</v>
      </c>
      <c r="J232" s="29" t="s">
        <v>16</v>
      </c>
    </row>
    <row r="233" spans="1:10" ht="24" customHeight="1">
      <c r="A233" s="18" t="s">
        <v>883</v>
      </c>
      <c r="B233" s="70">
        <v>2</v>
      </c>
      <c r="C233" s="47" t="s">
        <v>884</v>
      </c>
      <c r="D233" s="43" t="s">
        <v>344</v>
      </c>
      <c r="E233" s="71" t="s">
        <v>20</v>
      </c>
      <c r="F233" s="72" t="s">
        <v>885</v>
      </c>
      <c r="G233" s="53" t="s">
        <v>886</v>
      </c>
      <c r="H233" s="24" t="s">
        <v>887</v>
      </c>
      <c r="I233" s="25" t="s">
        <v>1320</v>
      </c>
      <c r="J233" s="29" t="s">
        <v>16</v>
      </c>
    </row>
    <row r="234" spans="1:10" ht="24" customHeight="1">
      <c r="A234" s="18" t="s">
        <v>1008</v>
      </c>
      <c r="B234" s="74">
        <v>27</v>
      </c>
      <c r="C234" s="47" t="s">
        <v>1009</v>
      </c>
      <c r="D234" s="43" t="s">
        <v>344</v>
      </c>
      <c r="E234" s="75" t="s">
        <v>20</v>
      </c>
      <c r="F234" s="73" t="s">
        <v>1010</v>
      </c>
      <c r="G234" s="54" t="s">
        <v>1011</v>
      </c>
      <c r="H234" s="24" t="s">
        <v>1012</v>
      </c>
      <c r="I234" s="25" t="s">
        <v>1320</v>
      </c>
      <c r="J234" s="29" t="s">
        <v>16</v>
      </c>
    </row>
    <row r="235" spans="1:10" ht="24" customHeight="1">
      <c r="A235" s="77" t="s">
        <v>1066</v>
      </c>
      <c r="B235" s="78" t="s">
        <v>340</v>
      </c>
      <c r="C235" s="79" t="s">
        <v>1067</v>
      </c>
      <c r="D235" s="80" t="s">
        <v>344</v>
      </c>
      <c r="E235" s="81" t="s">
        <v>1068</v>
      </c>
      <c r="F235" s="82" t="s">
        <v>1069</v>
      </c>
      <c r="G235" s="83" t="s">
        <v>1070</v>
      </c>
      <c r="H235" s="84" t="s">
        <v>1071</v>
      </c>
      <c r="I235" s="85" t="s">
        <v>1321</v>
      </c>
      <c r="J235" s="86" t="s">
        <v>16</v>
      </c>
    </row>
    <row r="236" spans="1:10" ht="24" customHeight="1">
      <c r="A236" s="77"/>
      <c r="B236" s="78"/>
      <c r="C236" s="79"/>
      <c r="D236" s="80"/>
      <c r="E236" s="81"/>
      <c r="F236" s="82"/>
      <c r="G236" s="83"/>
      <c r="H236" s="84"/>
      <c r="I236" s="85"/>
      <c r="J236" s="86"/>
    </row>
    <row r="237" spans="1:10" ht="24" customHeight="1">
      <c r="A237" s="87"/>
      <c r="B237" s="88"/>
      <c r="C237" s="89"/>
      <c r="D237" s="90"/>
      <c r="E237" s="91"/>
      <c r="F237" s="92"/>
      <c r="G237" s="93"/>
      <c r="H237" s="94"/>
      <c r="I237" s="95"/>
      <c r="J237" s="96"/>
    </row>
  </sheetData>
  <sortState ref="A203:J241">
    <sortCondition ref="D203:D241"/>
    <sortCondition ref="E203:E241"/>
  </sortState>
  <customSheetViews>
    <customSheetView guid="{97D6C6C3-AE68-4D6E-9E44-FE6211A2CFAE}" scale="90" showPageBreaks="1" printArea="1" view="pageBreakPreview" topLeftCell="C22">
      <selection activeCell="F23" sqref="F23"/>
      <rowBreaks count="5" manualBreakCount="5">
        <brk id="41" max="5" man="1"/>
        <brk id="81" max="5" man="1"/>
        <brk id="121" max="5" man="1"/>
        <brk id="161" max="5" man="1"/>
        <brk id="202" max="5" man="1"/>
      </rowBreaks>
      <pageMargins left="0.70866141732283472" right="0.70866141732283472" top="0.74803149606299213" bottom="0.74803149606299213" header="0.31496062992125984" footer="0.31496062992125984"/>
      <pageSetup paperSize="9" scale="76" orientation="portrait" horizontalDpi="360" verticalDpi="360" r:id="rId1"/>
    </customSheetView>
    <customSheetView guid="{7B99211F-6D24-42D8-A238-09B7F18E877B}" scale="90" showPageBreaks="1" printArea="1" view="pageBreakPreview" topLeftCell="C1">
      <selection activeCell="H85" sqref="H85"/>
      <rowBreaks count="5" manualBreakCount="5">
        <brk id="41" max="5" man="1"/>
        <brk id="81" max="5" man="1"/>
        <brk id="121" max="5" man="1"/>
        <brk id="161" max="5" man="1"/>
        <brk id="202" max="5" man="1"/>
      </rowBreaks>
      <pageMargins left="0.70866141732283472" right="0.70866141732283472" top="0.74803149606299213" bottom="0.74803149606299213" header="0.31496062992125984" footer="0.31496062992125984"/>
      <pageSetup paperSize="9" scale="76" orientation="portrait" horizontalDpi="360" verticalDpi="360" r:id="rId2"/>
    </customSheetView>
    <customSheetView guid="{F3F902A0-E863-4632-8D83-F0A44F42AC69}" showPageBreaks="1" printArea="1" view="pageBreakPreview" topLeftCell="B7">
      <selection activeCell="G14" sqref="G14"/>
      <rowBreaks count="5" manualBreakCount="5">
        <brk id="41" max="5" man="1"/>
        <brk id="81" max="5" man="1"/>
        <brk id="121" max="5" man="1"/>
        <brk id="161" max="5" man="1"/>
        <brk id="202" max="5" man="1"/>
      </rowBreaks>
      <pageMargins left="0.70866141732283472" right="0.70866141732283472" top="0.74803149606299213" bottom="0.74803149606299213" header="0.31496062992125984" footer="0.31496062992125984"/>
      <pageSetup paperSize="9" scale="76" orientation="portrait" horizontalDpi="360" verticalDpi="360" r:id="rId3"/>
    </customSheetView>
    <customSheetView guid="{DDA7DF69-BD8C-4C92-B239-C22C27CAD4A5}" showPageBreaks="1" printArea="1" view="pageBreakPreview" topLeftCell="B133">
      <selection activeCell="H147" sqref="H147"/>
      <rowBreaks count="5" manualBreakCount="5">
        <brk id="41" max="5" man="1"/>
        <brk id="81" max="5" man="1"/>
        <brk id="121" max="5" man="1"/>
        <brk id="161" max="5" man="1"/>
        <brk id="202" max="5" man="1"/>
      </rowBreaks>
      <pageMargins left="0.70866141732283472" right="0.70866141732283472" top="0.74803149606299213" bottom="0.74803149606299213" header="0.31496062992125984" footer="0.31496062992125984"/>
      <pageSetup paperSize="9" scale="76" orientation="portrait" horizontalDpi="360" verticalDpi="360" r:id="rId4"/>
    </customSheetView>
    <customSheetView guid="{845F81A2-F544-46D5-B344-1A924171686D}" showPageBreaks="1" printArea="1" view="pageBreakPreview" topLeftCell="A217">
      <selection activeCell="E218" sqref="E218"/>
      <rowBreaks count="5" manualBreakCount="5">
        <brk id="41" max="5" man="1"/>
        <brk id="81" max="5" man="1"/>
        <brk id="121" max="5" man="1"/>
        <brk id="161" max="5" man="1"/>
        <brk id="202" max="5" man="1"/>
      </rowBreaks>
      <pageMargins left="0.70866141732283472" right="0.70866141732283472" top="0.74803149606299213" bottom="0.74803149606299213" header="0.31496062992125984" footer="0.31496062992125984"/>
      <pageSetup paperSize="9" scale="76" orientation="portrait" horizontalDpi="360" verticalDpi="360" r:id="rId5"/>
    </customSheetView>
    <customSheetView guid="{3244AE48-3467-4A00-9700-AA4E681C6BF0}" showPageBreaks="1" printArea="1" view="pageBreakPreview" topLeftCell="B1">
      <selection activeCell="C3" sqref="C3"/>
      <rowBreaks count="5" manualBreakCount="5">
        <brk id="41" max="5" man="1"/>
        <brk id="81" max="5" man="1"/>
        <brk id="121" max="5" man="1"/>
        <brk id="161" max="5" man="1"/>
        <brk id="202" max="5" man="1"/>
      </rowBreaks>
      <pageMargins left="0.70866141732283472" right="0.70866141732283472" top="0.74803149606299213" bottom="0.74803149606299213" header="0.31496062992125984" footer="0.31496062992125984"/>
      <pageSetup paperSize="9" scale="76" orientation="portrait" horizontalDpi="360" verticalDpi="360" r:id="rId6"/>
    </customSheetView>
    <customSheetView guid="{A10736C3-B770-43B9-8D65-0DD45662ECAB}" showPageBreaks="1" printArea="1" view="pageBreakPreview" topLeftCell="B18">
      <selection activeCell="G27" sqref="G27"/>
      <rowBreaks count="5" manualBreakCount="5">
        <brk id="41" max="5" man="1"/>
        <brk id="81" max="5" man="1"/>
        <brk id="121" max="5" man="1"/>
        <brk id="161" max="5" man="1"/>
        <brk id="202" max="5" man="1"/>
      </rowBreaks>
      <pageMargins left="0.70866141732283472" right="0.70866141732283472" top="0.74803149606299213" bottom="0.74803149606299213" header="0.31496062992125984" footer="0.31496062992125984"/>
      <pageSetup paperSize="9" scale="76" orientation="portrait" horizontalDpi="360" verticalDpi="360" r:id="rId7"/>
    </customSheetView>
    <customSheetView guid="{7E1F0932-3B66-4D0A-9BAF-2D83702A3871}" scale="90" showPageBreaks="1" printArea="1" view="pageBreakPreview" topLeftCell="C22">
      <selection activeCell="F23" sqref="F23"/>
      <rowBreaks count="5" manualBreakCount="5">
        <brk id="41" max="5" man="1"/>
        <brk id="81" max="5" man="1"/>
        <brk id="121" max="5" man="1"/>
        <brk id="161" max="5" man="1"/>
        <brk id="202" max="5" man="1"/>
      </rowBreaks>
      <pageMargins left="0.70866141732283472" right="0.70866141732283472" top="0.74803149606299213" bottom="0.74803149606299213" header="0.31496062992125984" footer="0.31496062992125984"/>
      <pageSetup paperSize="9" scale="76" orientation="portrait" horizontalDpi="360" verticalDpi="360" r:id="rId8"/>
    </customSheetView>
    <customSheetView guid="{9877799D-D7FE-474F-8975-D6435D3CC7A4}" showPageBreaks="1" printArea="1" view="pageBreakPreview" topLeftCell="A55">
      <selection activeCell="F74" sqref="F74"/>
      <rowBreaks count="5" manualBreakCount="5">
        <brk id="41" max="9" man="1"/>
        <brk id="80" max="9" man="1"/>
        <brk id="120" max="9" man="1"/>
        <brk id="160" max="9" man="1"/>
        <brk id="201" max="9" man="1"/>
      </rowBreaks>
      <pageMargins left="0.70866141732283472" right="0.70866141732283472" top="0.74803149606299213" bottom="0.74803149606299213" header="0.31496062992125984" footer="0.31496062992125984"/>
      <pageSetup paperSize="9" scale="76" orientation="portrait" horizontalDpi="360" verticalDpi="360" r:id="rId9"/>
    </customSheetView>
  </customSheetViews>
  <mergeCells count="1">
    <mergeCell ref="D1:E1"/>
  </mergeCells>
  <phoneticPr fontId="4"/>
  <pageMargins left="0.70866141732283472" right="0.70866141732283472" top="0.74803149606299213" bottom="0.74803149606299213" header="0.31496062992125984" footer="0.31496062992125984"/>
  <pageSetup paperSize="9" scale="76" orientation="portrait" horizontalDpi="360" verticalDpi="360" r:id="rId10"/>
  <rowBreaks count="5" manualBreakCount="5">
    <brk id="41" max="9" man="1"/>
    <brk id="80" max="9" man="1"/>
    <brk id="120" max="9" man="1"/>
    <brk id="159" max="9" man="1"/>
    <brk id="200" max="9" man="1"/>
  </rowBreaks>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4"/>
  <sheetViews>
    <sheetView topLeftCell="D1" zoomScale="91" zoomScaleNormal="91" workbookViewId="0">
      <selection activeCell="F5" sqref="F5"/>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1093</v>
      </c>
      <c r="B1" s="155"/>
      <c r="C1" s="155"/>
      <c r="D1" s="155"/>
    </row>
    <row r="2" spans="1:7" s="103" customFormat="1" ht="12">
      <c r="A2" s="105" t="s">
        <v>0</v>
      </c>
      <c r="B2" s="154" t="s">
        <v>1</v>
      </c>
      <c r="C2" s="154"/>
      <c r="D2" s="105" t="s">
        <v>3</v>
      </c>
      <c r="E2" s="105" t="s">
        <v>1079</v>
      </c>
      <c r="F2" s="105" t="s">
        <v>6</v>
      </c>
      <c r="G2" s="105" t="s">
        <v>7</v>
      </c>
    </row>
    <row r="3" spans="1:7" ht="33.75">
      <c r="A3" s="106" t="s">
        <v>41</v>
      </c>
      <c r="B3" s="108" t="str">
        <f>VLOOKUP($A3,資料データ!$A$3:$X$1003,2,0)&amp;""</f>
        <v>5</v>
      </c>
      <c r="C3" s="108" t="str">
        <f>VLOOKUP($A3,資料データ!$A$3:$X$1003,3,0)&amp;""</f>
        <v>あいさつ</v>
      </c>
      <c r="D3" s="108" t="str">
        <f>VLOOKUP($A3,資料データ!$A$3:$X$1003,6,0)&amp;""</f>
        <v>あいさつは　
いい　きもち</v>
      </c>
      <c r="E3" s="108" t="str">
        <f>VLOOKUP($A3,資料データ!$A$3:$X$1003,7,0)&amp;""</f>
        <v>どんなときにどんな挨拶をするのか、そのとき互いがどんな気持ちになるのかを考え、進んで気持ちのよい挨拶をしようとする心情を育てる。</v>
      </c>
      <c r="F3" s="108" t="str">
        <f>VLOOKUP($A3,資料データ!$A$3:$X$1003,9,0)&amp;""</f>
        <v>学級活動
国語科
生活科</v>
      </c>
      <c r="G3" s="108" t="str">
        <f>VLOOKUP($A3,資料データ!$A$3:$X$1003,10,0)&amp;""</f>
        <v>日文</v>
      </c>
    </row>
    <row r="4" spans="1:7" ht="45">
      <c r="A4" s="106" t="s">
        <v>70</v>
      </c>
      <c r="B4" s="108" t="str">
        <f>VLOOKUP($A4,資料データ!$A$3:$X$1003,2,0)&amp;""</f>
        <v>11</v>
      </c>
      <c r="C4" s="108" t="str">
        <f>VLOOKUP($A4,資料データ!$A$3:$X$1003,3,0)&amp;""</f>
        <v>なんて　いえば　
いいのかな</v>
      </c>
      <c r="D4" s="108" t="str">
        <f>VLOOKUP($A4,資料データ!$A$3:$X$1003,6,0)&amp;""</f>
        <v>たいせつな　ことば</v>
      </c>
      <c r="E4" s="108" t="str">
        <f>VLOOKUP($A4,資料データ!$A$3:$X$1003,7,0)&amp;""</f>
        <v>「ありがとう」「ごめんなさい」の言葉を言ったときと言わないときの互いの気持ちの違いを考えることを通して，気持ちのよい挨拶，時と場に合った言葉遣い，動作を心掛けようとする態度を養う。</v>
      </c>
      <c r="F4" s="108" t="str">
        <f>VLOOKUP($A4,資料データ!$A$3:$X$1003,9,0)&amp;""</f>
        <v>国語科
生活科</v>
      </c>
      <c r="G4" s="108" t="str">
        <f>VLOOKUP($A4,資料データ!$A$3:$X$1003,10,0)&amp;""</f>
        <v>日文</v>
      </c>
    </row>
    <row r="5" spans="1:7" ht="22.5">
      <c r="A5" s="106" t="s">
        <v>102</v>
      </c>
      <c r="B5" s="108" t="str">
        <f>VLOOKUP($A5,資料データ!$A$3:$X$1003,2,0)&amp;""</f>
        <v>17</v>
      </c>
      <c r="C5" s="108" t="str">
        <f>VLOOKUP($A5,資料データ!$A$3:$X$1003,3,0)&amp;""</f>
        <v>どんな　あいさつ
を　しますか</v>
      </c>
      <c r="D5" s="108" t="str">
        <f>VLOOKUP($A5,資料データ!$A$3:$X$1003,6,0)&amp;""</f>
        <v>たいせつな　
あいさつ</v>
      </c>
      <c r="E5" s="108" t="str">
        <f>VLOOKUP($A5,資料データ!$A$3:$X$1003,7,0)&amp;""</f>
        <v>どんなときにどんな挨拶をするかを考え，挨拶の意味を理解し，気持ちのよい挨拶をしようとする心情を育てる。</v>
      </c>
      <c r="F5" s="108" t="str">
        <f>VLOOKUP($A5,資料データ!$A$3:$X$1003,9,0)&amp;""</f>
        <v>学級活動</v>
      </c>
      <c r="G5" s="108" t="str">
        <f>VLOOKUP($A5,資料データ!$A$3:$X$1003,10,0)&amp;""</f>
        <v>日文</v>
      </c>
    </row>
    <row r="6" spans="1:7" ht="33.75">
      <c r="A6" s="106" t="s">
        <v>264</v>
      </c>
      <c r="B6" s="108" t="str">
        <f>VLOOKUP($A6,資料データ!$A$3:$X$1003,2,0)&amp;""</f>
        <v>21</v>
      </c>
      <c r="C6" s="108" t="str">
        <f>VLOOKUP($A6,資料データ!$A$3:$X$1003,3,0)&amp;""</f>
        <v>たけしの　電話</v>
      </c>
      <c r="D6" s="108" t="str">
        <f>VLOOKUP($A6,資料データ!$A$3:$X$1003,6,0)&amp;""</f>
        <v>電話の　れいぎ</v>
      </c>
      <c r="E6" s="108" t="str">
        <f>VLOOKUP($A6,資料データ!$A$3:$X$1003,7,0)&amp;""</f>
        <v>電話の応対のマナーの疑似体験を通して，たけしの行動のよさに気づき，身近な人々に気持ちよく接しようとする態度を養う。</v>
      </c>
      <c r="F6" s="108" t="str">
        <f>VLOOKUP($A6,資料データ!$A$3:$X$1003,9,0)&amp;""</f>
        <v>学級活動（生活指導）</v>
      </c>
      <c r="G6" s="108" t="str">
        <f>VLOOKUP($A6,資料データ!$A$3:$X$1003,10,0)&amp;""</f>
        <v>日文</v>
      </c>
    </row>
    <row r="7" spans="1:7" ht="45">
      <c r="A7" s="106" t="s">
        <v>292</v>
      </c>
      <c r="B7" s="108" t="str">
        <f>VLOOKUP($A7,資料データ!$A$3:$X$1003,2,0)&amp;""</f>
        <v>28</v>
      </c>
      <c r="C7" s="108" t="str">
        <f>VLOOKUP($A7,資料データ!$A$3:$X$1003,3,0)&amp;""</f>
        <v>さて，どうかな</v>
      </c>
      <c r="D7" s="108" t="str">
        <f>VLOOKUP($A7,資料データ!$A$3:$X$1003,6,0)&amp;""</f>
        <v>よりよい　れいぎ</v>
      </c>
      <c r="E7" s="108" t="str">
        <f>VLOOKUP($A7,資料データ!$A$3:$X$1003,7,0)&amp;""</f>
        <v>挨拶ができたりできなかったりするときの自己を見つめ，挨拶の動作化を通してそのよさを感じ，礼儀の意味について理解し，判断力を育てる。</v>
      </c>
      <c r="F7" s="108" t="str">
        <f>VLOOKUP($A7,資料データ!$A$3:$X$1003,9,0)&amp;""</f>
        <v>学校行事(あいさつ運動)
学級活動
外国語</v>
      </c>
      <c r="G7" s="108" t="str">
        <f>VLOOKUP($A7,資料データ!$A$3:$X$1003,10,0)&amp;""</f>
        <v>日文</v>
      </c>
    </row>
    <row r="8" spans="1:7" ht="33.75">
      <c r="A8" s="106" t="s">
        <v>316</v>
      </c>
      <c r="B8" s="108" t="str">
        <f>VLOOKUP($A8,資料データ!$A$3:$X$1003,2,0)&amp;""</f>
        <v>33</v>
      </c>
      <c r="C8" s="108" t="str">
        <f>VLOOKUP($A8,資料データ!$A$3:$X$1003,3,0)&amp;""</f>
        <v>あいさつが　
きらいな　王さま</v>
      </c>
      <c r="D8" s="108" t="str">
        <f>VLOOKUP($A8,資料データ!$A$3:$X$1003,6,0)&amp;""</f>
        <v>心を　明るく　する　あいさつ</v>
      </c>
      <c r="E8" s="108" t="str">
        <f>VLOOKUP($A8,資料データ!$A$3:$X$1003,7,0)&amp;""</f>
        <v>間違いに気づいた王様の気持ちを考えることを通し，挨拶は相互の人の心を明るくすることを理解し，気持ちのよい挨拶をしようとする態度を養う。</v>
      </c>
      <c r="F8" s="108" t="str">
        <f>VLOOKUP($A8,資料データ!$A$3:$X$1003,9,0)&amp;""</f>
        <v>学校行事(あいさつ運動)</v>
      </c>
      <c r="G8" s="108" t="str">
        <f>VLOOKUP($A8,資料データ!$A$3:$X$1003,10,0)&amp;""</f>
        <v>日文</v>
      </c>
    </row>
    <row r="9" spans="1:7" ht="45">
      <c r="A9" s="106" t="s">
        <v>444</v>
      </c>
      <c r="B9" s="108" t="str">
        <f>VLOOKUP($A9,資料データ!$A$3:$X$1003,2,0)&amp;""</f>
        <v>21</v>
      </c>
      <c r="C9" s="108" t="str">
        <f>VLOOKUP($A9,資料データ!$A$3:$X$1003,3,0)&amp;""</f>
        <v>足りない気持ちは何だろう</v>
      </c>
      <c r="D9" s="108" t="str">
        <f>VLOOKUP($A9,資料データ!$A$3:$X$1003,6,0)&amp;""</f>
        <v>おたがいに気持ちよく</v>
      </c>
      <c r="E9" s="108" t="str">
        <f>VLOOKUP($A9,資料データ!$A$3:$X$1003,7,0)&amp;""</f>
        <v>各場面で何が足りないのかを考え，話し合うことを通して，相手の立場や気持ちに応じて真心をもって，礼儀正しく接しようとする態度を養う。</v>
      </c>
      <c r="F9" s="108" t="str">
        <f>VLOOKUP($A9,資料データ!$A$3:$X$1003,9,0)&amp;""</f>
        <v>学校行事
国語科
社会科
外国語活動</v>
      </c>
      <c r="G9" s="108" t="str">
        <f>VLOOKUP($A9,資料データ!$A$3:$X$1003,10,0)&amp;""</f>
        <v>日文</v>
      </c>
    </row>
    <row r="10" spans="1:7" ht="45">
      <c r="A10" s="106" t="s">
        <v>506</v>
      </c>
      <c r="B10" s="108" t="str">
        <f>VLOOKUP($A10,資料データ!$A$3:$X$1003,2,0)&amp;""</f>
        <v>35</v>
      </c>
      <c r="C10" s="108" t="str">
        <f>VLOOKUP($A10,資料データ!$A$3:$X$1003,3,0)&amp;""</f>
        <v>れいぎ正しい人</v>
      </c>
      <c r="D10" s="108" t="str">
        <f>VLOOKUP($A10,資料データ!$A$3:$X$1003,6,0)&amp;""</f>
        <v>真心をもって</v>
      </c>
      <c r="E10" s="108" t="str">
        <f>VLOOKUP($A10,資料データ!$A$3:$X$1003,7,0)&amp;""</f>
        <v>お父さんの言葉から「礼儀正しさ」と「優しさ」の関係について考えることを通して，心のこもった対応の大切さを知り，誰に対しても心を込めて接しようとする態度を養う。</v>
      </c>
      <c r="F10" s="108" t="str">
        <f>VLOOKUP($A10,資料データ!$A$3:$X$1003,9,0)&amp;""</f>
        <v>学校行事
国語科
社会科
外国語活動</v>
      </c>
      <c r="G10" s="108" t="str">
        <f>VLOOKUP($A10,資料データ!$A$3:$X$1003,10,0)&amp;""</f>
        <v>日文</v>
      </c>
    </row>
    <row r="11" spans="1:7" ht="45">
      <c r="A11" s="106" t="s">
        <v>529</v>
      </c>
      <c r="B11" s="108" t="str">
        <f>VLOOKUP($A11,資料データ!$A$3:$X$1003,2,0)&amp;""</f>
        <v>4</v>
      </c>
      <c r="C11" s="108" t="str">
        <f>VLOOKUP($A11,資料データ!$A$3:$X$1003,3,0)&amp;""</f>
        <v>あいさつができた</v>
      </c>
      <c r="D11" s="108" t="str">
        <f>VLOOKUP($A11,資料データ!$A$3:$X$1003,6,0)&amp;""</f>
        <v>気持ちのよいあいさつ</v>
      </c>
      <c r="E11" s="108" t="str">
        <f>VLOOKUP($A11,資料データ!$A$3:$X$1003,7,0)&amp;""</f>
        <v>挨拶することが自分の気持ちをうきうきとさせることに気づき，進んで誰にでも挨拶をしようとする態度を養う。</v>
      </c>
      <c r="F11" s="108" t="str">
        <f>VLOOKUP($A11,資料データ!$A$3:$X$1003,9,0)&amp;""</f>
        <v>学校行事
社会科
総合的な学習の時間
外国語活動</v>
      </c>
      <c r="G11" s="108" t="str">
        <f>VLOOKUP($A11,資料データ!$A$3:$X$1003,10,0)&amp;""</f>
        <v>日文</v>
      </c>
    </row>
    <row r="12" spans="1:7" ht="45">
      <c r="A12" s="106" t="s">
        <v>644</v>
      </c>
      <c r="B12" s="108" t="str">
        <f>VLOOKUP($A12,資料データ!$A$3:$X$1003,2,0)&amp;""</f>
        <v>32</v>
      </c>
      <c r="C12" s="108" t="str">
        <f>VLOOKUP($A12,資料データ!$A$3:$X$1003,3,0)&amp;""</f>
        <v>フィンガーボール</v>
      </c>
      <c r="D12" s="108" t="str">
        <f>VLOOKUP($A12,資料データ!$A$3:$X$1003,6,0)&amp;""</f>
        <v>礼ぎにこめられたもの</v>
      </c>
      <c r="E12" s="108" t="str">
        <f>VLOOKUP($A12,資料データ!$A$3:$X$1003,7,0)&amp;""</f>
        <v>礼儀に込められた人を大切にする気持ちを理解することで，誰に対しても真心をもって接していこうとする心情を育てる。</v>
      </c>
      <c r="F12" s="108" t="str">
        <f>VLOOKUP($A12,資料データ!$A$3:$X$1003,9,0)&amp;""</f>
        <v>学校行事
社会科
総合的な学習の時間
外国語活動</v>
      </c>
      <c r="G12" s="108" t="str">
        <f>VLOOKUP($A12,資料データ!$A$3:$X$1003,10,0)&amp;""</f>
        <v>日文</v>
      </c>
    </row>
    <row r="13" spans="1:7" ht="45">
      <c r="A13" s="106" t="s">
        <v>679</v>
      </c>
      <c r="B13" s="108" t="str">
        <f>VLOOKUP($A13,資料データ!$A$3:$X$1003,2,0)&amp;""</f>
        <v>3</v>
      </c>
      <c r="C13" s="108" t="str">
        <f>VLOOKUP($A13,資料データ!$A$3:$X$1003,3,0)&amp;""</f>
        <v>あいさつ運動</v>
      </c>
      <c r="D13" s="108" t="str">
        <f>VLOOKUP($A13,資料データ!$A$3:$X$1003,6,0)&amp;""</f>
        <v>あいさつの心</v>
      </c>
      <c r="E13" s="108" t="str">
        <f>VLOOKUP($A13,資料データ!$A$3:$X$1003,7,0)&amp;""</f>
        <v>挨拶のよさがわかっているにも関わらず，それを継続することの難しさを知り，挨拶がもつ本来の意味について考えを深め，進んで心のこもった挨拶をしようとする態度を養う。</v>
      </c>
      <c r="F13" s="108" t="str">
        <f>VLOOKUP($A13,資料データ!$A$3:$X$1003,9,0)&amp;""</f>
        <v>学校行事，特別活動，国語科，外国語，総合的な学習の時間</v>
      </c>
      <c r="G13" s="108" t="str">
        <f>VLOOKUP($A13,資料データ!$A$3:$X$1003,10,0)&amp;""</f>
        <v>日文</v>
      </c>
    </row>
    <row r="14" spans="1:7" ht="45">
      <c r="A14" s="106" t="s">
        <v>1028</v>
      </c>
      <c r="B14" s="108" t="str">
        <f>VLOOKUP($A14,資料データ!$A$3:$X$1003,2,0)&amp;""</f>
        <v>31</v>
      </c>
      <c r="C14" s="108" t="str">
        <f>VLOOKUP($A14,資料データ!$A$3:$X$1003,3,0)&amp;""</f>
        <v>人間をつくる道―剣道―</v>
      </c>
      <c r="D14" s="108" t="str">
        <f>VLOOKUP($A14,資料データ!$A$3:$X$1003,6,0)&amp;""</f>
        <v>れいぎ正しさ</v>
      </c>
      <c r="E14" s="108" t="str">
        <f>VLOOKUP($A14,資料データ!$A$3:$X$1003,7,0)&amp;""</f>
        <v>勝敗のみにこだわった「ぼく」が，「礼に始まり礼に終わる」という，相手を敬い，尊重する気持ちを示すことの意義について考えたことを通して，礼儀正しく真心をもって接しようとする態度を養う。</v>
      </c>
      <c r="F14" s="108" t="str">
        <f>VLOOKUP($A14,資料データ!$A$3:$X$1003,9,0)&amp;""</f>
        <v>総合、社会、音楽</v>
      </c>
      <c r="G14" s="108" t="str">
        <f>VLOOKUP($A14,資料データ!$A$3:$X$1003,10,0)&amp;""</f>
        <v>日文</v>
      </c>
    </row>
    <row r="15" spans="1:7">
      <c r="B15" s="17"/>
      <c r="C15" s="17"/>
      <c r="D15" s="17"/>
      <c r="E15" s="17"/>
      <c r="F15" s="17"/>
      <c r="G15" s="17"/>
    </row>
    <row r="16" spans="1:7">
      <c r="B16" s="17"/>
      <c r="C16" s="17"/>
      <c r="D16" s="17"/>
      <c r="E16" s="17"/>
      <c r="F16" s="17"/>
      <c r="G16" s="17"/>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row r="21" spans="2:7">
      <c r="B21" s="17"/>
      <c r="C21" s="17"/>
      <c r="D21" s="17"/>
      <c r="E21" s="17"/>
      <c r="F21" s="17"/>
      <c r="G21" s="17"/>
    </row>
    <row r="22" spans="2:7">
      <c r="B22" s="17"/>
      <c r="C22" s="17"/>
      <c r="D22" s="17"/>
      <c r="E22" s="17"/>
      <c r="F22" s="17"/>
      <c r="G22" s="17"/>
    </row>
    <row r="23" spans="2:7">
      <c r="B23" s="17"/>
      <c r="C23" s="17"/>
      <c r="D23" s="17"/>
      <c r="E23" s="17"/>
      <c r="F23" s="17"/>
      <c r="G23" s="17"/>
    </row>
    <row r="24" spans="2:7">
      <c r="B24" s="17"/>
      <c r="C24" s="17"/>
      <c r="D24" s="17"/>
      <c r="E24" s="17"/>
      <c r="F24" s="17"/>
      <c r="G24" s="17"/>
    </row>
  </sheetData>
  <customSheetViews>
    <customSheetView guid="{97D6C6C3-AE68-4D6E-9E44-FE6211A2CFAE}" scale="91" topLeftCell="D1">
      <selection activeCell="F5" sqref="F5"/>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cale="91" topLeftCell="D1">
      <selection activeCell="F5" sqref="F5"/>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5"/>
  <sheetViews>
    <sheetView topLeftCell="E7" workbookViewId="0">
      <selection activeCell="F8" sqref="F8"/>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1092</v>
      </c>
      <c r="B1" s="155"/>
      <c r="C1" s="155"/>
      <c r="D1" s="155"/>
    </row>
    <row r="2" spans="1:7" s="103" customFormat="1" ht="12">
      <c r="A2" s="105" t="s">
        <v>0</v>
      </c>
      <c r="B2" s="154" t="s">
        <v>1</v>
      </c>
      <c r="C2" s="154"/>
      <c r="D2" s="105" t="s">
        <v>3</v>
      </c>
      <c r="E2" s="105" t="s">
        <v>1079</v>
      </c>
      <c r="F2" s="105" t="s">
        <v>6</v>
      </c>
      <c r="G2" s="105" t="s">
        <v>7</v>
      </c>
    </row>
    <row r="3" spans="1:7" ht="33.75">
      <c r="A3" s="106" t="s">
        <v>1082</v>
      </c>
      <c r="B3" s="108" t="str">
        <f>VLOOKUP($A3,資料データ!$A$3:$X$1003,2,0)&amp;""</f>
        <v>7</v>
      </c>
      <c r="C3" s="108" t="str">
        <f>VLOOKUP($A3,資料データ!$A$3:$X$1003,3,0)&amp;""</f>
        <v>ぞうさんと　
おともだち</v>
      </c>
      <c r="D3" s="108" t="str">
        <f>VLOOKUP($A3,資料データ!$A$3:$X$1003,6,0)&amp;""</f>
        <v>ともだちが　いて　
よかった</v>
      </c>
      <c r="E3" s="108" t="str">
        <f>VLOOKUP($A3,資料データ!$A$3:$X$1003,7,0)&amp;""</f>
        <v>自分のことだけでなく友達のことを考えて助け合える関係がすばらしいということを感じ取り，身近にいる友達と仲よくしようとする態度を養う。</v>
      </c>
      <c r="F3" s="108" t="str">
        <f>VLOOKUP($A3,資料データ!$A$3:$X$1003,9,0)&amp;""</f>
        <v>体育科
学級活動（係活動）
学校行事（遠足）</v>
      </c>
      <c r="G3" s="108" t="str">
        <f>VLOOKUP($A3,資料データ!$A$3:$X$1003,10,0)&amp;""</f>
        <v>日文</v>
      </c>
    </row>
    <row r="4" spans="1:7" ht="33.75">
      <c r="A4" s="106" t="s">
        <v>147</v>
      </c>
      <c r="B4" s="108" t="str">
        <f>VLOOKUP($A4,資料データ!$A$3:$X$1003,2,0)&amp;""</f>
        <v>25</v>
      </c>
      <c r="C4" s="108" t="str">
        <f>VLOOKUP($A4,資料データ!$A$3:$X$1003,3,0)&amp;""</f>
        <v>二わの　ことり</v>
      </c>
      <c r="D4" s="108" t="str">
        <f>VLOOKUP($A4,資料データ!$A$3:$X$1003,6,0)&amp;""</f>
        <v>みんなと　なかよく</v>
      </c>
      <c r="E4" s="108" t="str">
        <f>VLOOKUP($A4,資料データ!$A$3:$X$1003,7,0)&amp;""</f>
        <v>やまがらの涙を見たみそさざいの気持ちから，友達のことを思って，大切にすることの喜びに気づき，友達と仲よくしようとする心情を育てる。</v>
      </c>
      <c r="F4" s="108" t="str">
        <f>VLOOKUP($A4,資料データ!$A$3:$X$1003,9,0)&amp;""</f>
        <v>学級活動</v>
      </c>
      <c r="G4" s="108" t="str">
        <f>VLOOKUP($A4,資料データ!$A$3:$X$1003,10,0)&amp;""</f>
        <v>日文</v>
      </c>
    </row>
    <row r="5" spans="1:7" ht="45">
      <c r="A5" s="106" t="s">
        <v>193</v>
      </c>
      <c r="B5" s="108" t="str">
        <f>VLOOKUP($A5,資料データ!$A$3:$X$1003,2,0)&amp;""</f>
        <v>33</v>
      </c>
      <c r="C5" s="108" t="str">
        <f>VLOOKUP($A5,資料データ!$A$3:$X$1003,3,0)&amp;""</f>
        <v>ゆっきと　やっち</v>
      </c>
      <c r="D5" s="108" t="str">
        <f>VLOOKUP($A5,資料データ!$A$3:$X$1003,6,0)&amp;""</f>
        <v>ともだちと　
たすけあって</v>
      </c>
      <c r="E5" s="108" t="str">
        <f>VLOOKUP($A5,資料データ!$A$3:$X$1003,7,0)&amp;""</f>
        <v>友達のことをいちばんに考えて行動したゆっきに感動したやっちを通して，友達を大切にすることの意味を理解し，大好きな友達とさらに仲よく，助け合おうとする心情を育てる。</v>
      </c>
      <c r="F5" s="108" t="str">
        <f>VLOOKUP($A5,資料データ!$A$3:$X$1003,9,0)&amp;""</f>
        <v>体育科</v>
      </c>
      <c r="G5" s="108" t="str">
        <f>VLOOKUP($A5,資料データ!$A$3:$X$1003,10,0)&amp;""</f>
        <v>日文</v>
      </c>
    </row>
    <row r="6" spans="1:7" ht="33.75">
      <c r="A6" s="106" t="s">
        <v>228</v>
      </c>
      <c r="B6" s="108" t="str">
        <f>VLOOKUP($A6,資料データ!$A$3:$X$1003,2,0)&amp;""</f>
        <v>10</v>
      </c>
      <c r="C6" s="108" t="str">
        <f>VLOOKUP($A6,資料データ!$A$3:$X$1003,3,0)&amp;""</f>
        <v>およげない　　　　りすさん</v>
      </c>
      <c r="D6" s="108" t="str">
        <f>VLOOKUP($A6,資料データ!$A$3:$X$1003,6,0)&amp;""</f>
        <v>みんな　友だち</v>
      </c>
      <c r="E6" s="108" t="str">
        <f>VLOOKUP($A6,資料データ!$A$3:$X$1003,7,0)&amp;""</f>
        <v>友だちを悲しませて、自分たちだけで遊んでも本当に楽しくないこと、みんなと仲よく遊んだほうが楽しいことに気づき、友達と仲よくし助け合おうとする心情を育てる。</v>
      </c>
      <c r="F6" s="108" t="str">
        <f>VLOOKUP($A6,資料データ!$A$3:$X$1003,9,0)&amp;""</f>
        <v xml:space="preserve">国語科
</v>
      </c>
      <c r="G6" s="108" t="str">
        <f>VLOOKUP($A6,資料データ!$A$3:$X$1003,10,0)&amp;""</f>
        <v>日文</v>
      </c>
    </row>
    <row r="7" spans="1:7" ht="56.25">
      <c r="A7" s="106" t="s">
        <v>356</v>
      </c>
      <c r="B7" s="108" t="str">
        <f>VLOOKUP($A7,資料データ!$A$3:$X$1003,2,0)&amp;""</f>
        <v>4</v>
      </c>
      <c r="C7" s="108" t="str">
        <f>VLOOKUP($A7,資料データ!$A$3:$X$1003,3,0)&amp;""</f>
        <v>さと子の落とし物</v>
      </c>
      <c r="D7" s="108" t="str">
        <f>VLOOKUP($A7,資料データ!$A$3:$X$1003,6,0)&amp;""</f>
        <v>友だちを思って</v>
      </c>
      <c r="E7" s="108" t="str">
        <f>VLOOKUP($A7,資料データ!$A$3:$X$1003,7,0)&amp;""</f>
        <v>鍵を失くし，困り果てているさと子の気持ちを思いやり，友達のために頑張ることのよさを感じることを通して，友達どうし互いに力を合わせ，助け合おうとする心情を育てる。</v>
      </c>
      <c r="F7" s="108" t="str">
        <f>VLOOKUP($A7,資料データ!$A$3:$X$1003,9,0)&amp;""</f>
        <v>学校行事
学級活動
音楽科
図画工作科
体育科</v>
      </c>
      <c r="G7" s="108" t="str">
        <f>VLOOKUP($A7,資料データ!$A$3:$X$1003,10,0)&amp;""</f>
        <v>日文</v>
      </c>
    </row>
    <row r="8" spans="1:7" ht="56.25">
      <c r="A8" s="106" t="s">
        <v>496</v>
      </c>
      <c r="B8" s="108" t="str">
        <f>VLOOKUP($A8,資料データ!$A$3:$X$1003,2,0)&amp;""</f>
        <v>33</v>
      </c>
      <c r="C8" s="108" t="str">
        <f>VLOOKUP($A8,資料データ!$A$3:$X$1003,3,0)&amp;""</f>
        <v>たっきゅうは四人まで</v>
      </c>
      <c r="D8" s="108" t="str">
        <f>VLOOKUP($A8,資料データ!$A$3:$X$1003,6,0)&amp;""</f>
        <v>友だちの気持ちになって</v>
      </c>
      <c r="E8" s="108" t="str">
        <f>VLOOKUP($A8,資料データ!$A$3:$X$1003,7,0)&amp;""</f>
        <v>友達のことを大切にできないときの後ろめたさについて深く考えることを通して，友達と互いに信頼し，助け合おうとする心情を育てる。</v>
      </c>
      <c r="F8" s="108" t="str">
        <f>VLOOKUP($A8,資料データ!$A$3:$X$1003,9,0)&amp;""</f>
        <v>学校行事
学級活動
音楽科
図画工作科
体育科</v>
      </c>
      <c r="G8" s="108" t="str">
        <f>VLOOKUP($A8,資料データ!$A$3:$X$1003,10,0)&amp;""</f>
        <v>日文</v>
      </c>
    </row>
    <row r="9" spans="1:7" ht="56.25">
      <c r="A9" s="106" t="s">
        <v>558</v>
      </c>
      <c r="B9" s="108" t="str">
        <f>VLOOKUP($A9,資料データ!$A$3:$X$1003,2,0)&amp;""</f>
        <v>11</v>
      </c>
      <c r="C9" s="108" t="str">
        <f>VLOOKUP($A9,資料データ!$A$3:$X$1003,3,0)&amp;""</f>
        <v>いのりの手</v>
      </c>
      <c r="D9" s="108" t="str">
        <f>VLOOKUP($A9,資料データ!$A$3:$X$1003,6,0)&amp;""</f>
        <v>しんらいし合える友達</v>
      </c>
      <c r="E9" s="108" t="str">
        <f>VLOOKUP($A9,資料データ!$A$3:$X$1003,7,0)&amp;""</f>
        <v>自分を信頼し，支えてくれたハンスの友情に気づき，それに応えようとするデューラーの姿から，友情の美しさを感じ，友達と互いに信頼し，助け合おうとする心情を育てる。</v>
      </c>
      <c r="F9" s="108" t="str">
        <f>VLOOKUP($A9,資料データ!$A$3:$X$1003,9,0)&amp;""</f>
        <v>学校行事
理科
音楽科
図工科
体育科</v>
      </c>
      <c r="G9" s="108" t="str">
        <f>VLOOKUP($A9,資料データ!$A$3:$X$1003,10,0)&amp;""</f>
        <v>日文</v>
      </c>
    </row>
    <row r="10" spans="1:7" ht="56.25">
      <c r="A10" s="106" t="s">
        <v>592</v>
      </c>
      <c r="B10" s="108" t="str">
        <f>VLOOKUP($A10,資料データ!$A$3:$X$1003,2,0)&amp;""</f>
        <v>20</v>
      </c>
      <c r="C10" s="108" t="str">
        <f>VLOOKUP($A10,資料データ!$A$3:$X$1003,3,0)&amp;""</f>
        <v>絵はがきと切手</v>
      </c>
      <c r="D10" s="108" t="str">
        <f>VLOOKUP($A10,資料データ!$A$3:$X$1003,6,0)&amp;""</f>
        <v>友達のことを考えて</v>
      </c>
      <c r="E10" s="108" t="str">
        <f>VLOOKUP($A10,資料データ!$A$3:$X$1003,7,0)&amp;""</f>
        <v>友達からの絵はがきが料金不足だったことを知らせるかどうか悩むひろ子の気持ちを考えることを通して，友達のことを考え，信頼し，助け合おうとする態度を養う。</v>
      </c>
      <c r="F10" s="108" t="str">
        <f>VLOOKUP($A10,資料データ!$A$3:$X$1003,9,0)&amp;""</f>
        <v>学校行事
理科
音楽科
図工科
体育科</v>
      </c>
      <c r="G10" s="108" t="str">
        <f>VLOOKUP($A10,資料データ!$A$3:$X$1003,10,0)&amp;""</f>
        <v>日文</v>
      </c>
    </row>
    <row r="11" spans="1:7" ht="33.75">
      <c r="A11" s="106" t="s">
        <v>699</v>
      </c>
      <c r="B11" s="108" t="str">
        <f>VLOOKUP($A11,資料データ!$A$3:$X$1003,2,0)&amp;""</f>
        <v>7</v>
      </c>
      <c r="C11" s="108" t="str">
        <f>VLOOKUP($A11,資料データ!$A$3:$X$1003,3,0)&amp;""</f>
        <v>古いバケツ</v>
      </c>
      <c r="D11" s="108" t="str">
        <f>VLOOKUP($A11,資料データ!$A$3:$X$1003,6,0)&amp;""</f>
        <v>男女仲よく</v>
      </c>
      <c r="E11" s="108" t="str">
        <f>VLOOKUP($A11,資料データ!$A$3:$X$1003,7,0)&amp;""</f>
        <v>異性を正しく理解し，共に活動することの喜びに気づき，お互いのよさを認め，支え合っていこうとする態度を養う。</v>
      </c>
      <c r="F11" s="108" t="str">
        <f>VLOOKUP($A11,資料データ!$A$3:$X$1003,9,0)&amp;""</f>
        <v>学級活動</v>
      </c>
      <c r="G11" s="108" t="str">
        <f>VLOOKUP($A11,資料データ!$A$3:$X$1003,10,0)&amp;""</f>
        <v>日文</v>
      </c>
    </row>
    <row r="12" spans="1:7" ht="45">
      <c r="A12" s="106" t="s">
        <v>824</v>
      </c>
      <c r="B12" s="108" t="str">
        <f>VLOOKUP($A12,資料データ!$A$3:$X$1003,2,0)&amp;""</f>
        <v>30</v>
      </c>
      <c r="C12" s="108" t="str">
        <f>VLOOKUP($A12,資料データ!$A$3:$X$1003,3,0)&amp;""</f>
        <v>知らない間のできごと</v>
      </c>
      <c r="D12" s="108" t="str">
        <f>VLOOKUP($A12,資料データ!$A$3:$X$1003,6,0)&amp;""</f>
        <v>よりよい友達関係</v>
      </c>
      <c r="E12" s="108" t="str">
        <f>VLOOKUP($A12,資料データ!$A$3:$X$1003,7,0)&amp;""</f>
        <v>メールの内容が間違って伝わってしまったことを通して，友達関係を築くためには，相手の立場になって信頼し合うことが大切であることに気づき，友情を深めていこうとする態度を養う。</v>
      </c>
      <c r="F12" s="108" t="str">
        <f>VLOOKUP($A12,資料データ!$A$3:$X$1003,9,0)&amp;""</f>
        <v>情報モラル教育</v>
      </c>
      <c r="G12" s="108" t="str">
        <f>VLOOKUP($A12,資料データ!$A$3:$X$1003,10,0)&amp;""</f>
        <v>日文</v>
      </c>
    </row>
    <row r="13" spans="1:7" ht="33.75">
      <c r="A13" s="106" t="s">
        <v>866</v>
      </c>
      <c r="B13" s="108" t="str">
        <f>VLOOKUP($A13,資料データ!$A$3:$X$1003,2,0)&amp;""</f>
        <v>52</v>
      </c>
      <c r="C13" s="108" t="str">
        <f>VLOOKUP($A13,資料データ!$A$3:$X$1003,3,0)&amp;""</f>
        <v>友のしょうぞう画</v>
      </c>
      <c r="D13" s="108" t="str">
        <f>VLOOKUP($A13,資料データ!$A$3:$X$1003,6,0)&amp;""</f>
        <v>真の友情</v>
      </c>
      <c r="E13" s="108" t="str">
        <f>VLOOKUP($A13,資料データ!$A$3:$X$1003,7,0)&amp;""</f>
        <v>正一の真の友情に触れた「ぼく」の気持ちの変化を通し，相手を信じることや理解しようとすることの大切さを理解し，よりよい友達関係を築こうとする心情を育てる。</v>
      </c>
      <c r="F13" s="108" t="str">
        <f>VLOOKUP($A13,資料データ!$A$3:$X$1003,9,0)&amp;""</f>
        <v/>
      </c>
      <c r="G13" s="108" t="str">
        <f>VLOOKUP($A13,資料データ!$A$3:$X$1003,10,0)&amp;""</f>
        <v>日文</v>
      </c>
    </row>
    <row r="14" spans="1:7" ht="56.25">
      <c r="A14" s="106" t="s">
        <v>858</v>
      </c>
      <c r="B14" s="108" t="str">
        <f>VLOOKUP($A14,資料データ!$A$3:$X$1003,2,0)&amp;""</f>
        <v>51</v>
      </c>
      <c r="C14" s="108" t="str">
        <f>VLOOKUP($A14,資料データ!$A$3:$X$1003,3,0)&amp;""</f>
        <v>なくしたかぎ</v>
      </c>
      <c r="D14" s="108" t="str">
        <f>VLOOKUP($A14,資料データ!$A$3:$X$1003,6,0)&amp;""</f>
        <v>あなたならどうする？</v>
      </c>
      <c r="E14" s="108" t="str">
        <f>VLOOKUP($A14,資料データ!$A$3:$X$1003,7,0)&amp;""</f>
        <v>「家族愛，家庭生活の充実」と「友情，信頼」という二項対立の内容項目に関わる問題の葛藤状況の解決を考えるなかで，判断理由や根拠を各自明らかにし，集団で話し合う学習活動から児童一人一人の道徳的判断力の高まりを目指す。</v>
      </c>
      <c r="F14" s="108" t="str">
        <f>VLOOKUP($A14,資料データ!$A$3:$X$1003,9,0)&amp;""</f>
        <v/>
      </c>
      <c r="G14" s="108" t="str">
        <f>VLOOKUP($A14,資料データ!$A$3:$X$1003,10,0)&amp;""</f>
        <v>日文</v>
      </c>
    </row>
    <row r="15" spans="1:7" ht="33.75">
      <c r="A15" s="106" t="s">
        <v>898</v>
      </c>
      <c r="B15" s="108" t="str">
        <f>VLOOKUP($A15,資料データ!$A$3:$X$1003,2,0)&amp;""</f>
        <v>5</v>
      </c>
      <c r="C15" s="108" t="str">
        <f>VLOOKUP($A15,資料データ!$A$3:$X$1003,3,0)&amp;""</f>
        <v>言葉のおくり物</v>
      </c>
      <c r="D15" s="108" t="str">
        <f>VLOOKUP($A15,資料データ!$A$3:$X$1003,6,0)&amp;""</f>
        <v>男女ともしんらいして</v>
      </c>
      <c r="E15" s="108" t="str">
        <f>VLOOKUP($A15,資料データ!$A$3:$X$1003,7,0)&amp;""</f>
        <v>すみ子から一郎への言葉のおくり物を聞いた学級のみんなの思いを考えることを通して，互いのよさを認め合い，男女が仲よく友情を育てていこうとする心情を育てる。</v>
      </c>
      <c r="F15" s="108" t="str">
        <f>VLOOKUP($A15,資料データ!$A$3:$X$1003,9,0)&amp;""</f>
        <v>遠足、運動会、修学旅行、音楽、体育、外国語</v>
      </c>
      <c r="G15" s="108" t="str">
        <f>VLOOKUP($A15,資料データ!$A$3:$X$1003,10,0)&amp;""</f>
        <v>日文</v>
      </c>
    </row>
    <row r="16" spans="1:7" ht="45">
      <c r="A16" s="106" t="s">
        <v>958</v>
      </c>
      <c r="B16" s="108" t="str">
        <f>VLOOKUP($A16,資料データ!$A$3:$X$1003,2,0)&amp;""</f>
        <v>17</v>
      </c>
      <c r="C16" s="108" t="str">
        <f>VLOOKUP($A16,資料データ!$A$3:$X$1003,3,0)&amp;""</f>
        <v>ロレンゾの友達</v>
      </c>
      <c r="D16" s="108" t="str">
        <f>VLOOKUP($A16,資料データ!$A$3:$X$1003,6,0)&amp;""</f>
        <v>ほんとうの友達</v>
      </c>
      <c r="E16" s="108" t="str">
        <f>VLOOKUP($A16,資料データ!$A$3:$X$1003,7,0)&amp;""</f>
        <v>３人それぞれの対応の在り方やそれぞれの考えについて足りない点を考えるなかで，よりよい友達関係を構築するためには，信じることが大切であることに気づき，互いに信頼し，友情を深めようとする心情を育てる。</v>
      </c>
      <c r="F16" s="108" t="str">
        <f>VLOOKUP($A16,資料データ!$A$3:$X$1003,9,0)&amp;""</f>
        <v>遠足、運動会、修学旅行、音楽、体育、外国語</v>
      </c>
      <c r="G16" s="108" t="str">
        <f>VLOOKUP($A16,資料データ!$A$3:$X$1003,10,0)&amp;""</f>
        <v>日文</v>
      </c>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row r="21" spans="2:7">
      <c r="B21" s="17"/>
      <c r="C21" s="17"/>
      <c r="D21" s="17"/>
      <c r="E21" s="17"/>
      <c r="F21" s="17"/>
      <c r="G21" s="17"/>
    </row>
    <row r="22" spans="2:7">
      <c r="B22" s="17"/>
      <c r="C22" s="17"/>
      <c r="D22" s="17"/>
      <c r="E22" s="17"/>
      <c r="F22" s="17"/>
      <c r="G22" s="17"/>
    </row>
    <row r="23" spans="2:7">
      <c r="B23" s="17"/>
      <c r="C23" s="17"/>
      <c r="D23" s="17"/>
      <c r="E23" s="17"/>
      <c r="F23" s="17"/>
      <c r="G23" s="17"/>
    </row>
    <row r="24" spans="2:7">
      <c r="B24" s="17"/>
      <c r="C24" s="17"/>
      <c r="D24" s="17"/>
      <c r="E24" s="17"/>
      <c r="F24" s="17"/>
      <c r="G24" s="17"/>
    </row>
    <row r="25" spans="2:7">
      <c r="B25" s="17"/>
      <c r="C25" s="17"/>
      <c r="D25" s="17"/>
      <c r="E25" s="17"/>
      <c r="F25" s="17"/>
      <c r="G25" s="17"/>
    </row>
  </sheetData>
  <customSheetViews>
    <customSheetView guid="{97D6C6C3-AE68-4D6E-9E44-FE6211A2CFAE}" topLeftCell="E7">
      <selection activeCell="F8" sqref="F8"/>
      <pageMargins left="0.70866141732283472" right="0.70866141732283472" top="0.74803149606299213" bottom="0.74803149606299213" header="0.31496062992125984" footer="0.31496062992125984"/>
      <pageSetup paperSize="8" orientation="landscape" r:id="rId1"/>
    </customSheetView>
    <customSheetView guid="{7B99211F-6D24-42D8-A238-09B7F18E877B}" topLeftCell="E7">
      <selection activeCell="F8" sqref="F8"/>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topLeftCell="E7">
      <selection activeCell="F8" sqref="F8"/>
      <pageMargins left="0.70866141732283472" right="0.70866141732283472" top="0.74803149606299213" bottom="0.74803149606299213" header="0.31496062992125984" footer="0.31496062992125984"/>
      <pageSetup paperSize="8" orientation="landscape" r:id="rId8"/>
    </customSheetView>
    <customSheetView guid="{9877799D-D7FE-474F-8975-D6435D3CC7A4}" topLeftCell="E7">
      <selection activeCell="F8" sqref="F8"/>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8"/>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1091</v>
      </c>
      <c r="B1" s="155"/>
      <c r="C1" s="155"/>
      <c r="D1" s="155"/>
    </row>
    <row r="2" spans="1:7" s="103" customFormat="1" ht="12">
      <c r="A2" s="105" t="s">
        <v>0</v>
      </c>
      <c r="B2" s="154" t="s">
        <v>1</v>
      </c>
      <c r="C2" s="154"/>
      <c r="D2" s="105" t="s">
        <v>3</v>
      </c>
      <c r="E2" s="105" t="s">
        <v>1079</v>
      </c>
      <c r="F2" s="105" t="s">
        <v>6</v>
      </c>
      <c r="G2" s="105" t="s">
        <v>7</v>
      </c>
    </row>
    <row r="3" spans="1:7" ht="56.25">
      <c r="A3" s="106" t="s">
        <v>485</v>
      </c>
      <c r="B3" s="108" t="str">
        <f>VLOOKUP($A3,資料データ!$A$3:$X$1003,2,0)&amp;""</f>
        <v>31</v>
      </c>
      <c r="C3" s="108" t="str">
        <f>VLOOKUP($A3,資料データ!$A$3:$X$1003,3,0)&amp;""</f>
        <v>心をしずめて</v>
      </c>
      <c r="D3" s="108" t="str">
        <f>VLOOKUP($A3,資料データ!$A$3:$X$1003,6,0)&amp;""</f>
        <v>相手とわかり合って</v>
      </c>
      <c r="E3" s="108" t="str">
        <f>VLOOKUP($A3,資料データ!$A$3:$X$1003,7,0)&amp;""</f>
        <v>感情的にならずに，心をしずめて穏やかな気持ちになることのよさに気づき，互いに相手のことを理解し，尊重しようとする心情を育てる。</v>
      </c>
      <c r="F3" s="108" t="str">
        <f>VLOOKUP($A3,資料データ!$A$3:$X$1003,9,0)&amp;""</f>
        <v>学校行事
児童会活動
学級活動
国語科
外国語活動</v>
      </c>
      <c r="G3" s="108" t="str">
        <f>VLOOKUP($A3,資料データ!$A$3:$X$1003,10,0)&amp;""</f>
        <v>日文</v>
      </c>
    </row>
    <row r="4" spans="1:7" ht="33.75">
      <c r="A4" s="106" t="s">
        <v>538</v>
      </c>
      <c r="B4" s="108" t="str">
        <f>VLOOKUP($A4,資料データ!$A$3:$X$1003,2,0)&amp;""</f>
        <v>6</v>
      </c>
      <c r="C4" s="108" t="str">
        <f>VLOOKUP($A4,資料データ!$A$3:$X$1003,3,0)&amp;""</f>
        <v>ちこく</v>
      </c>
      <c r="D4" s="108" t="str">
        <f>VLOOKUP($A4,資料データ!$A$3:$X$1003,6,0)&amp;""</f>
        <v>相手のことを考えて</v>
      </c>
      <c r="E4" s="108" t="str">
        <f>VLOOKUP($A4,資料データ!$A$3:$X$1003,7,0)&amp;""</f>
        <v>相手の立場や状況を理解することの大切さについて考えることを通して，互いを理解し尊重し合おうとする態度を養う。</v>
      </c>
      <c r="F4" s="108" t="str">
        <f>VLOOKUP($A4,資料データ!$A$3:$X$1003,9,0)&amp;""</f>
        <v>学校行事
特別活動
体育科</v>
      </c>
      <c r="G4" s="108" t="str">
        <f>VLOOKUP($A4,資料データ!$A$3:$X$1003,10,0)&amp;""</f>
        <v>日文</v>
      </c>
    </row>
    <row r="5" spans="1:7" ht="33.75">
      <c r="A5" s="106" t="s">
        <v>605</v>
      </c>
      <c r="B5" s="108" t="str">
        <f>VLOOKUP($A5,資料データ!$A$3:$X$1003,2,0)&amp;""</f>
        <v>23</v>
      </c>
      <c r="C5" s="108" t="str">
        <f>VLOOKUP($A5,資料データ!$A$3:$X$1003,3,0)&amp;""</f>
        <v>にぎりしめた　いね</v>
      </c>
      <c r="D5" s="108" t="str">
        <f>VLOOKUP($A5,資料データ!$A$3:$X$1003,6,0)&amp;""</f>
        <v>相手の意見を聞く</v>
      </c>
      <c r="E5" s="108" t="str">
        <f>VLOOKUP($A5,資料データ!$A$3:$X$1003,7,0)&amp;""</f>
        <v>自分の考えや意見を相手に理解してもらうとともに，相手のことをしっかり理解することで，自分と異なる意見を大切にしようとする心情を育てる。</v>
      </c>
      <c r="F5" s="108" t="str">
        <f>VLOOKUP($A5,資料データ!$A$3:$X$1003,9,0)&amp;""</f>
        <v>学校行事
特別活動
体育科</v>
      </c>
      <c r="G5" s="108" t="str">
        <f>VLOOKUP($A5,資料データ!$A$3:$X$1003,10,0)&amp;""</f>
        <v>日文</v>
      </c>
    </row>
    <row r="6" spans="1:7" ht="45">
      <c r="A6" s="106" t="s">
        <v>634</v>
      </c>
      <c r="B6" s="108" t="str">
        <f>VLOOKUP($A6,資料データ!$A$3:$X$1003,2,0)&amp;""</f>
        <v>30</v>
      </c>
      <c r="C6" s="108" t="str">
        <f>VLOOKUP($A6,資料データ!$A$3:$X$1003,3,0)&amp;""</f>
        <v>わかっているはずだから</v>
      </c>
      <c r="D6" s="108" t="str">
        <f>VLOOKUP($A6,資料データ!$A$3:$X$1003,6,0)&amp;""</f>
        <v>仲よしでも</v>
      </c>
      <c r="E6" s="108" t="str">
        <f>VLOOKUP($A6,資料データ!$A$3:$X$1003,7,0)&amp;""</f>
        <v>さくらと真由がお互いの考えを伝え合い，理解し合うまでの思いをなぞることで，自分の意見や考えを相手に伝えるとともに，自分と異なる考えや意見も理解しようとする実践意欲を高める。</v>
      </c>
      <c r="F6" s="108" t="str">
        <f>VLOOKUP($A6,資料データ!$A$3:$X$1003,9,0)&amp;""</f>
        <v>学校行事
特別活動
体育科</v>
      </c>
      <c r="G6" s="108" t="str">
        <f>VLOOKUP($A6,資料データ!$A$3:$X$1003,10,0)&amp;""</f>
        <v>日文</v>
      </c>
    </row>
    <row r="7" spans="1:7" ht="33.75">
      <c r="A7" s="106" t="s">
        <v>752</v>
      </c>
      <c r="B7" s="108" t="str">
        <f>VLOOKUP($A7,資料データ!$A$3:$X$1003,2,0)&amp;""</f>
        <v>17</v>
      </c>
      <c r="C7" s="108" t="str">
        <f>VLOOKUP($A7,資料データ!$A$3:$X$1003,3,0)&amp;""</f>
        <v>折れたタワー</v>
      </c>
      <c r="D7" s="108" t="str">
        <f>VLOOKUP($A7,資料データ!$A$3:$X$1003,6,0)&amp;""</f>
        <v>広い心</v>
      </c>
      <c r="E7" s="108" t="str">
        <f>VLOOKUP($A7,資料データ!$A$3:$X$1003,7,0)&amp;""</f>
        <v>誰にでも失敗があることを理解したうえで，相手の失敗を許そうとするひろしの思いを捉えることを通して，相手の立場になって，広い心で許そうとする心情を育てる。</v>
      </c>
      <c r="F7" s="108" t="str">
        <f>VLOOKUP($A7,資料データ!$A$3:$X$1003,9,0)&amp;""</f>
        <v>体育科</v>
      </c>
      <c r="G7" s="108" t="str">
        <f>VLOOKUP($A7,資料データ!$A$3:$X$1003,10,0)&amp;""</f>
        <v>日文</v>
      </c>
    </row>
    <row r="8" spans="1:7" ht="33.75">
      <c r="A8" s="106" t="s">
        <v>819</v>
      </c>
      <c r="B8" s="108" t="str">
        <f>VLOOKUP($A8,資料データ!$A$3:$X$1003,2,0)&amp;""</f>
        <v>29</v>
      </c>
      <c r="C8" s="108" t="str">
        <f>VLOOKUP($A8,資料データ!$A$3:$X$1003,3,0)&amp;""</f>
        <v>すれちがい</v>
      </c>
      <c r="D8" s="108" t="str">
        <f>VLOOKUP($A8,資料データ!$A$3:$X$1003,6,0)&amp;""</f>
        <v>相手の立場もたいせつに</v>
      </c>
      <c r="E8" s="108" t="str">
        <f>VLOOKUP($A8,資料データ!$A$3:$X$1003,7,0)&amp;""</f>
        <v>よし子とえり子のすれちがいの原因や，お互いを理解するために大切な気持ちを考えることから，自分と異なる意見や立場を尊重しようとする態度を養う。</v>
      </c>
      <c r="F8" s="108" t="str">
        <f>VLOOKUP($A8,資料データ!$A$3:$X$1003,9,0)&amp;""</f>
        <v>国語科</v>
      </c>
      <c r="G8" s="108" t="str">
        <f>VLOOKUP($A8,資料データ!$A$3:$X$1003,10,0)&amp;""</f>
        <v>日文</v>
      </c>
    </row>
    <row r="9" spans="1:7" ht="45">
      <c r="A9" s="106" t="s">
        <v>983</v>
      </c>
      <c r="B9" s="108" t="str">
        <f>VLOOKUP($A9,資料データ!$A$3:$X$1003,2,0)&amp;""</f>
        <v>22</v>
      </c>
      <c r="C9" s="108" t="str">
        <f>VLOOKUP($A9,資料データ!$A$3:$X$1003,3,0)&amp;""</f>
        <v>「ダン」をどうする？</v>
      </c>
      <c r="D9" s="108" t="str">
        <f>VLOOKUP($A9,資料データ!$A$3:$X$1003,6,0)&amp;""</f>
        <v>理解し合うたいせつさ</v>
      </c>
      <c r="E9" s="108" t="str">
        <f>VLOOKUP($A9,資料データ!$A$3:$X$1003,7,0)&amp;""</f>
        <v>団地の子どもたちと話し合う自治会の役員さんの気持ちを通して，自分の考えや意見を相手に伝えるとともに，謙虚な心をもち，広い心で自分と異なる意見や立場を尊重しようとする態度を養う。</v>
      </c>
      <c r="F9" s="108" t="str">
        <f>VLOOKUP($A9,資料データ!$A$3:$X$1003,9,0)&amp;""</f>
        <v>修学旅行、運動会、なかよし集会、国語、音楽</v>
      </c>
      <c r="G9" s="108" t="str">
        <f>VLOOKUP($A9,資料データ!$A$3:$X$1003,10,0)&amp;""</f>
        <v>日文</v>
      </c>
    </row>
    <row r="10" spans="1:7" ht="33.75">
      <c r="A10" s="106" t="s">
        <v>1018</v>
      </c>
      <c r="B10" s="108" t="str">
        <f>VLOOKUP($A10,資料データ!$A$3:$X$1003,2,0)&amp;""</f>
        <v>29</v>
      </c>
      <c r="C10" s="108" t="str">
        <f>VLOOKUP($A10,資料データ!$A$3:$X$1003,3,0)&amp;""</f>
        <v>ブランコ乗りとピエロ</v>
      </c>
      <c r="D10" s="108" t="str">
        <f>VLOOKUP($A10,資料データ!$A$3:$X$1003,6,0)&amp;""</f>
        <v>広く受け入れる心</v>
      </c>
      <c r="E10" s="108" t="str">
        <f>VLOOKUP($A10,資料データ!$A$3:$X$1003,7,0)&amp;""</f>
        <v>サムを憎む気持ちが消え，おだやかにサムを見つめるピエロの気持ちを考えることで，自分と異なる考えや意見を尊重し，大切にしていこうとする態度を育てる。</v>
      </c>
      <c r="F10" s="108" t="str">
        <f>VLOOKUP($A10,資料データ!$A$3:$X$1003,9,0)&amp;""</f>
        <v>総合</v>
      </c>
      <c r="G10" s="108" t="str">
        <f>VLOOKUP($A10,資料データ!$A$3:$X$1003,10,0)&amp;""</f>
        <v>日文</v>
      </c>
    </row>
    <row r="11" spans="1:7">
      <c r="B11" s="17"/>
      <c r="C11" s="17"/>
      <c r="D11" s="17"/>
      <c r="E11" s="17"/>
      <c r="F11" s="17"/>
      <c r="G11" s="17"/>
    </row>
    <row r="12" spans="1:7">
      <c r="B12" s="17"/>
      <c r="C12" s="17"/>
      <c r="D12" s="17"/>
      <c r="E12" s="17"/>
      <c r="F12" s="17"/>
      <c r="G12" s="17"/>
    </row>
    <row r="13" spans="1:7">
      <c r="B13" s="17"/>
      <c r="C13" s="17"/>
      <c r="D13" s="17"/>
      <c r="E13" s="17"/>
      <c r="F13" s="17"/>
      <c r="G13" s="17"/>
    </row>
    <row r="14" spans="1:7">
      <c r="B14" s="17"/>
      <c r="C14" s="17"/>
      <c r="D14" s="17"/>
      <c r="E14" s="17"/>
      <c r="F14" s="17"/>
      <c r="G14" s="17"/>
    </row>
    <row r="15" spans="1:7">
      <c r="B15" s="17"/>
      <c r="C15" s="17"/>
      <c r="D15" s="17"/>
      <c r="E15" s="17"/>
      <c r="F15" s="17"/>
      <c r="G15" s="17"/>
    </row>
    <row r="16" spans="1:7">
      <c r="B16" s="17"/>
      <c r="C16" s="17"/>
      <c r="D16" s="17"/>
      <c r="E16" s="17"/>
      <c r="F16" s="17"/>
      <c r="G16" s="17"/>
    </row>
    <row r="17" spans="2:7">
      <c r="B17" s="17"/>
      <c r="C17" s="17"/>
      <c r="D17" s="17"/>
      <c r="E17" s="17"/>
      <c r="F17" s="17"/>
      <c r="G17" s="17"/>
    </row>
    <row r="18" spans="2:7">
      <c r="B18" s="17"/>
      <c r="C18" s="17"/>
      <c r="D18" s="17"/>
      <c r="E18" s="17"/>
      <c r="F18" s="17"/>
      <c r="G18"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9">
      <c r="A1" s="155" t="s">
        <v>1096</v>
      </c>
      <c r="B1" s="155"/>
      <c r="C1" s="155"/>
      <c r="D1" s="155"/>
    </row>
    <row r="2" spans="1:9" s="103" customFormat="1" ht="12">
      <c r="A2" s="105" t="s">
        <v>0</v>
      </c>
      <c r="B2" s="154" t="s">
        <v>1</v>
      </c>
      <c r="C2" s="154"/>
      <c r="D2" s="105" t="s">
        <v>3</v>
      </c>
      <c r="E2" s="105" t="s">
        <v>1079</v>
      </c>
      <c r="F2" s="105" t="s">
        <v>6</v>
      </c>
      <c r="G2" s="105" t="s">
        <v>7</v>
      </c>
    </row>
    <row r="3" spans="1:9" ht="22.5">
      <c r="A3" s="106" t="s">
        <v>82</v>
      </c>
      <c r="B3" s="108" t="str">
        <f>VLOOKUP($A3,資料データ!$A$3:$X$1003,2,0)&amp;""</f>
        <v>13</v>
      </c>
      <c r="C3" s="108" t="str">
        <f>VLOOKUP($A3,資料データ!$A$3:$X$1003,3,0)&amp;""</f>
        <v>どうしてかな</v>
      </c>
      <c r="D3" s="108" t="str">
        <f>VLOOKUP($A3,資料データ!$A$3:$X$1003,6,0)&amp;""</f>
        <v>きまりに　ついて　かんがえよう</v>
      </c>
      <c r="E3" s="108" t="str">
        <f>VLOOKUP($A3,資料データ!$A$3:$X$1003,7,0)&amp;""</f>
        <v>身近にあるきまりが何のためのきまりなのかを理解し，身近なきまりを進んで守ろうとする態度を養う。</v>
      </c>
      <c r="F3" s="108" t="str">
        <f>VLOOKUP($A3,資料データ!$A$3:$X$1003,9,0)&amp;""</f>
        <v>体育科</v>
      </c>
      <c r="G3" s="108" t="str">
        <f>VLOOKUP($A3,資料データ!$A$3:$X$1003,10,0)&amp;""</f>
        <v>日文</v>
      </c>
      <c r="H3" s="17"/>
      <c r="I3" s="17"/>
    </row>
    <row r="4" spans="1:9" ht="33.75">
      <c r="A4" s="106" t="s">
        <v>94</v>
      </c>
      <c r="B4" s="108" t="str">
        <f>VLOOKUP($A4,資料データ!$A$3:$X$1003,2,0)&amp;""</f>
        <v>15</v>
      </c>
      <c r="C4" s="108" t="str">
        <f>VLOOKUP($A4,資料データ!$A$3:$X$1003,3,0)&amp;""</f>
        <v>そろって　
いるけど</v>
      </c>
      <c r="D4" s="108" t="str">
        <f>VLOOKUP($A4,資料データ!$A$3:$X$1003,6,0)&amp;""</f>
        <v>みんなで　つかう　もの</v>
      </c>
      <c r="E4" s="108" t="str">
        <f>VLOOKUP($A4,資料データ!$A$3:$X$1003,7,0)&amp;""</f>
        <v>みんなで使う物は，誰かが整えるのではなく，使った人みんなが整えなければならないことを理解し，みんなが使う場所や物を大切にしようとする心情を育てる。</v>
      </c>
      <c r="F4" s="108" t="str">
        <f>VLOOKUP($A4,資料データ!$A$3:$X$1003,9,0)&amp;""</f>
        <v>体育科</v>
      </c>
      <c r="G4" s="108" t="str">
        <f>VLOOKUP($A4,資料データ!$A$3:$X$1003,10,0)&amp;""</f>
        <v>日文</v>
      </c>
      <c r="H4" s="17"/>
      <c r="I4" s="17"/>
    </row>
    <row r="5" spans="1:9" ht="33.75">
      <c r="A5" s="106" t="s">
        <v>138</v>
      </c>
      <c r="B5" s="108" t="str">
        <f>VLOOKUP($A5,資料データ!$A$3:$X$1003,2,0)&amp;""</f>
        <v>23</v>
      </c>
      <c r="C5" s="108" t="str">
        <f>VLOOKUP($A5,資料データ!$A$3:$X$1003,3,0)&amp;""</f>
        <v>おおひとやま</v>
      </c>
      <c r="D5" s="108" t="str">
        <f>VLOOKUP($A5,資料データ!$A$3:$X$1003,6,0)&amp;""</f>
        <v>すこしだから　
いいの？</v>
      </c>
      <c r="E5" s="108" t="str">
        <f>VLOOKUP($A5,資料データ!$A$3:$X$1003,7,0)&amp;""</f>
        <v>きまりを守らずに，少しだけならいいだろうという考えから行動していると，それが積み重なって，みんなが困ることに気づき，進んできまりを守ろうとする態度を養う。</v>
      </c>
      <c r="F5" s="108" t="str">
        <f>VLOOKUP($A5,資料データ!$A$3:$X$1003,9,0)&amp;""</f>
        <v>学校行事
学級活動
体育科</v>
      </c>
      <c r="G5" s="108" t="str">
        <f>VLOOKUP($A5,資料データ!$A$3:$X$1003,10,0)&amp;""</f>
        <v>日文</v>
      </c>
      <c r="H5" s="17"/>
      <c r="I5" s="17"/>
    </row>
    <row r="6" spans="1:9" ht="33.75">
      <c r="A6" s="106" t="s">
        <v>252</v>
      </c>
      <c r="B6" s="108" t="str">
        <f>VLOOKUP($A6,資料データ!$A$3:$X$1003,2,0)&amp;""</f>
        <v>7</v>
      </c>
      <c r="C6" s="108" t="str">
        <f>VLOOKUP($A6,資料データ!$A$3:$X$1003,3,0)&amp;""</f>
        <v>一りん車</v>
      </c>
      <c r="D6" s="108" t="str">
        <f>VLOOKUP($A6,資料データ!$A$3:$X$1003,6,0)&amp;""</f>
        <v>きまりを　まもる</v>
      </c>
      <c r="E6" s="108" t="str">
        <f>VLOOKUP($A6,資料データ!$A$3:$X$1003,7,0)&amp;""</f>
        <v>気持ちよくみんなで使う時には、ひでくんやまさきくんのように自分勝手なことをしてはいけないことに気づき、きまりを守って生活しようとする態度を養う。</v>
      </c>
      <c r="F6" s="108" t="str">
        <f>VLOOKUP($A6,資料データ!$A$3:$X$1003,9,0)&amp;""</f>
        <v>学級活動</v>
      </c>
      <c r="G6" s="108" t="str">
        <f>VLOOKUP($A6,資料データ!$A$3:$X$1003,10,0)&amp;""</f>
        <v>日文</v>
      </c>
      <c r="H6" s="17"/>
      <c r="I6" s="17"/>
    </row>
    <row r="7" spans="1:9" ht="33.75">
      <c r="A7" s="106" t="s">
        <v>260</v>
      </c>
      <c r="B7" s="108" t="str">
        <f>VLOOKUP($A7,資料データ!$A$3:$X$1003,2,0)&amp;""</f>
        <v>15</v>
      </c>
      <c r="C7" s="108" t="str">
        <f>VLOOKUP($A7,資料データ!$A$3:$X$1003,3,0)&amp;""</f>
        <v>きまりの　ない　
学校</v>
      </c>
      <c r="D7" s="108" t="str">
        <f>VLOOKUP($A7,資料データ!$A$3:$X$1003,6,0)&amp;""</f>
        <v>きまりの　たいせつさ</v>
      </c>
      <c r="E7" s="108" t="str">
        <f>VLOOKUP($A7,資料データ!$A$3:$X$1003,7,0)&amp;""</f>
        <v>きまりがもつ意味について考えることを通して，みんなが使う物を大切にし，約束やきまりを守ろうとする態度を養う。</v>
      </c>
      <c r="F7" s="108" t="str">
        <f>VLOOKUP($A7,資料データ!$A$3:$X$1003,9,0)&amp;""</f>
        <v>生活科（図書館探検）</v>
      </c>
      <c r="G7" s="108" t="str">
        <f>VLOOKUP($A7,資料データ!$A$3:$X$1003,10,0)&amp;""</f>
        <v>日文</v>
      </c>
      <c r="H7" s="17"/>
      <c r="I7" s="17"/>
    </row>
    <row r="8" spans="1:9" ht="45">
      <c r="A8" s="106" t="s">
        <v>268</v>
      </c>
      <c r="B8" s="108" t="str">
        <f>VLOOKUP($A8,資料データ!$A$3:$X$1003,2,0)&amp;""</f>
        <v>20</v>
      </c>
      <c r="C8" s="108" t="str">
        <f>VLOOKUP($A8,資料データ!$A$3:$X$1003,3,0)&amp;""</f>
        <v>おじさんからの　
手紙</v>
      </c>
      <c r="D8" s="108" t="str">
        <f>VLOOKUP($A8,資料データ!$A$3:$X$1003,6,0)&amp;""</f>
        <v>まわりの　人の　
ことを　考えて</v>
      </c>
      <c r="E8" s="108" t="str">
        <f>VLOOKUP($A8,資料データ!$A$3:$X$1003,7,0)&amp;""</f>
        <v>公共の乗り物での約束やきまりを守ることが周りの人をとてもいい気持ちにすることに気づき，自分やみんなが気持ちよく生活できるように約束やきまりを守ろうとする態度を養う。</v>
      </c>
      <c r="F8" s="108" t="str">
        <f>VLOOKUP($A8,資料データ!$A$3:$X$1003,9,0)&amp;""</f>
        <v>生活科（駅探検）
学校行事(バス旅行)</v>
      </c>
      <c r="G8" s="108" t="str">
        <f>VLOOKUP($A8,資料データ!$A$3:$X$1003,10,0)&amp;""</f>
        <v>日文</v>
      </c>
      <c r="H8" s="17"/>
      <c r="I8" s="17"/>
    </row>
    <row r="9" spans="1:9" ht="56.25">
      <c r="A9" s="106" t="s">
        <v>393</v>
      </c>
      <c r="B9" s="108" t="str">
        <f>VLOOKUP($A9,資料データ!$A$3:$X$1003,2,0)&amp;""</f>
        <v>11</v>
      </c>
      <c r="C9" s="108" t="str">
        <f>VLOOKUP($A9,資料データ!$A$3:$X$1003,3,0)&amp;""</f>
        <v>ちゃんと使えたのに</v>
      </c>
      <c r="D9" s="108" t="str">
        <f>VLOOKUP($A9,資料データ!$A$3:$X$1003,6,0)&amp;""</f>
        <v>やくそくを守るということ</v>
      </c>
      <c r="E9" s="108" t="str">
        <f>VLOOKUP($A9,資料データ!$A$3:$X$1003,7,0)&amp;""</f>
        <v>そうたの後悔を通して，約束を守ることが大切なものを守ることになるということを理解し，約束を守ろうとする心情を育てる。</v>
      </c>
      <c r="F9" s="108" t="str">
        <f>VLOOKUP($A9,資料データ!$A$3:$X$1003,9,0)&amp;""</f>
        <v>学校行事
学級活動
算数科
理科
体育科</v>
      </c>
      <c r="G9" s="108" t="str">
        <f>VLOOKUP($A9,資料データ!$A$3:$X$1003,10,0)&amp;""</f>
        <v>日文</v>
      </c>
      <c r="H9" s="17"/>
      <c r="I9" s="17"/>
    </row>
    <row r="10" spans="1:9" ht="56.25">
      <c r="A10" s="106" t="s">
        <v>449</v>
      </c>
      <c r="B10" s="108" t="str">
        <f>VLOOKUP($A10,資料データ!$A$3:$X$1003,2,0)&amp;""</f>
        <v>22</v>
      </c>
      <c r="C10" s="108" t="str">
        <f>VLOOKUP($A10,資料データ!$A$3:$X$1003,3,0)&amp;""</f>
        <v>みんなのわき水</v>
      </c>
      <c r="D10" s="108" t="str">
        <f>VLOOKUP($A10,資料データ!$A$3:$X$1003,6,0)&amp;""</f>
        <v>みんながたいせつにしたい場所</v>
      </c>
      <c r="E10" s="108" t="str">
        <f>VLOOKUP($A10,資料データ!$A$3:$X$1003,7,0)&amp;""</f>
        <v>みんなで使う場所を大切にすることが，そこを使う人々の心地よさにつながることを理解し，公共のために進んで行動しようとする態度を養う。</v>
      </c>
      <c r="F10" s="108" t="str">
        <f>VLOOKUP($A10,資料データ!$A$3:$X$1003,9,0)&amp;""</f>
        <v>学校行事
学級活動
算数科
理科
体育科</v>
      </c>
      <c r="G10" s="108" t="str">
        <f>VLOOKUP($A10,資料データ!$A$3:$X$1003,10,0)&amp;""</f>
        <v>日文</v>
      </c>
      <c r="H10" s="17"/>
      <c r="I10" s="17"/>
    </row>
    <row r="11" spans="1:9" ht="56.25">
      <c r="A11" s="106" t="s">
        <v>475</v>
      </c>
      <c r="B11" s="108" t="str">
        <f>VLOOKUP($A11,資料データ!$A$3:$X$1003,2,0)&amp;""</f>
        <v>29</v>
      </c>
      <c r="C11" s="108" t="str">
        <f>VLOOKUP($A11,資料データ!$A$3:$X$1003,3,0)&amp;""</f>
        <v>ジュースのあきかん</v>
      </c>
      <c r="D11" s="108" t="str">
        <f>VLOOKUP($A11,資料データ!$A$3:$X$1003,6,0)&amp;""</f>
        <v>気持ちよく生活するために</v>
      </c>
      <c r="E11" s="108" t="str">
        <f>VLOOKUP($A11,資料データ!$A$3:$X$1003,7,0)&amp;""</f>
        <v>誰の心の中にも，みんなで使う場所をきれいに使いたいという気持ちがあることに気づき，それを実行していこうとする意欲を高める。</v>
      </c>
      <c r="F11" s="108" t="str">
        <f>VLOOKUP($A11,資料データ!$A$3:$X$1003,9,0)&amp;""</f>
        <v>学校行事
学級活動
算数科
理科
体育科</v>
      </c>
      <c r="G11" s="108" t="str">
        <f>VLOOKUP($A11,資料データ!$A$3:$X$1003,10,0)&amp;""</f>
        <v>日文</v>
      </c>
      <c r="H11" s="17"/>
      <c r="I11" s="17"/>
    </row>
    <row r="12" spans="1:9" ht="45">
      <c r="A12" s="106" t="s">
        <v>554</v>
      </c>
      <c r="B12" s="108" t="str">
        <f>VLOOKUP($A12,資料データ!$A$3:$X$1003,2,0)&amp;""</f>
        <v>10</v>
      </c>
      <c r="C12" s="108" t="str">
        <f>VLOOKUP($A12,資料データ!$A$3:$X$1003,3,0)&amp;""</f>
        <v>雨のバスていりゅう所で</v>
      </c>
      <c r="D12" s="108" t="str">
        <f>VLOOKUP($A12,資料データ!$A$3:$X$1003,6,0)&amp;""</f>
        <v>みんなが気持ちよく</v>
      </c>
      <c r="E12" s="108" t="str">
        <f>VLOOKUP($A12,資料データ!$A$3:$X$1003,7,0)&amp;""</f>
        <v>よし子の行動やその何がいけなかったのかを考え，みんなが気持ちよく暮らすためには，約束や社会のきまりが必要であるという意義を理解し，それを守って行動しようとする態度を養う。</v>
      </c>
      <c r="F12" s="108" t="str">
        <f>VLOOKUP($A12,資料データ!$A$3:$X$1003,9,0)&amp;""</f>
        <v>学校行事
国語科
算数科
音楽科</v>
      </c>
      <c r="G12" s="108" t="str">
        <f>VLOOKUP($A12,資料データ!$A$3:$X$1003,10,0)&amp;""</f>
        <v>日文</v>
      </c>
      <c r="H12" s="17"/>
      <c r="I12" s="17"/>
    </row>
    <row r="13" spans="1:9" ht="45">
      <c r="A13" s="106" t="s">
        <v>737</v>
      </c>
      <c r="B13" s="108" t="str">
        <f>VLOOKUP($A13,資料データ!$A$3:$X$1003,2,0)&amp;""</f>
        <v>14</v>
      </c>
      <c r="C13" s="108" t="str">
        <f>VLOOKUP($A13,資料データ!$A$3:$X$1003,3,0)&amp;""</f>
        <v>通学路</v>
      </c>
      <c r="D13" s="108" t="str">
        <f>VLOOKUP($A13,資料データ!$A$3:$X$1003,6,0)&amp;""</f>
        <v>たいせつなきまり</v>
      </c>
      <c r="E13" s="108" t="str">
        <f>VLOOKUP($A13,資料データ!$A$3:$X$1003,7,0)&amp;""</f>
        <v>通ってはいけない駐車場を横切る「わたし」の気持ちや思いに共感し，社会生活を送るうえで必要なきまりの意義を考えることを通して，進んできまりを守ろうとする態度を養う。</v>
      </c>
      <c r="F13" s="108" t="str">
        <f>VLOOKUP($A13,資料データ!$A$3:$X$1003,9,0)&amp;""</f>
        <v/>
      </c>
      <c r="G13" s="108" t="str">
        <f>VLOOKUP($A13,資料データ!$A$3:$X$1003,10,0)&amp;""</f>
        <v>日文</v>
      </c>
      <c r="H13" s="17"/>
      <c r="I13" s="17"/>
    </row>
    <row r="14" spans="1:9" ht="45">
      <c r="A14" s="106" t="s">
        <v>842</v>
      </c>
      <c r="B14" s="108" t="str">
        <f>VLOOKUP($A14,資料データ!$A$3:$X$1003,2,0)&amp;""</f>
        <v>33</v>
      </c>
      <c r="C14" s="108" t="str">
        <f>VLOOKUP($A14,資料データ!$A$3:$X$1003,3,0)&amp;""</f>
        <v>住みよいマンション</v>
      </c>
      <c r="D14" s="108" t="str">
        <f>VLOOKUP($A14,資料データ!$A$3:$X$1003,6,0)&amp;""</f>
        <v>おたがいのけんり</v>
      </c>
      <c r="E14" s="108" t="str">
        <f>VLOOKUP($A14,資料データ!$A$3:$X$1003,7,0)&amp;""</f>
        <v>騒音問題が解決したときの岡さんの新たな発見について考えていくことを通して，お互いが気持ちよく生活するために，自他の権利を大切にし，自らの義務を果たしていこうとする心情を育てる。</v>
      </c>
      <c r="F14" s="108" t="str">
        <f>VLOOKUP($A14,資料データ!$A$3:$X$1003,9,0)&amp;""</f>
        <v>学級活動</v>
      </c>
      <c r="G14" s="108" t="str">
        <f>VLOOKUP($A14,資料データ!$A$3:$X$1003,10,0)&amp;""</f>
        <v>日文</v>
      </c>
      <c r="H14" s="17"/>
      <c r="I14" s="17"/>
    </row>
    <row r="15" spans="1:9" ht="45">
      <c r="A15" s="106" t="s">
        <v>872</v>
      </c>
      <c r="B15" s="108" t="str">
        <f>VLOOKUP($A15,資料データ!$A$3:$X$1003,2,0)&amp;""</f>
        <v>54</v>
      </c>
      <c r="C15" s="108" t="str">
        <f>VLOOKUP($A15,資料データ!$A$3:$X$1003,3,0)&amp;""</f>
        <v>ふくらんだリュックサック</v>
      </c>
      <c r="D15" s="108" t="str">
        <f>VLOOKUP($A15,資料データ!$A$3:$X$1003,6,0)&amp;""</f>
        <v>みんなで気持ちよく</v>
      </c>
      <c r="E15" s="108" t="str">
        <f>VLOOKUP($A15,資料データ!$A$3:$X$1003,7,0)&amp;""</f>
        <v>山登りで，ごみ拾いをした「わたし」を通して，多くの人々のために行動することが自分の喜びになることを理解し，進んで公共のために役立とうとする態度を養う。</v>
      </c>
      <c r="F15" s="108" t="str">
        <f>VLOOKUP($A15,資料データ!$A$3:$X$1003,9,0)&amp;""</f>
        <v>社会科（私たちの生活と政治）
特別活動
総合的な学習の時間</v>
      </c>
      <c r="G15" s="108" t="str">
        <f>VLOOKUP($A15,資料データ!$A$3:$X$1003,10,0)&amp;""</f>
        <v>日文</v>
      </c>
      <c r="H15" s="17"/>
      <c r="I15" s="17"/>
    </row>
    <row r="16" spans="1:9" ht="33.75">
      <c r="A16" s="106" t="s">
        <v>908</v>
      </c>
      <c r="B16" s="108" t="str">
        <f>VLOOKUP($A16,資料データ!$A$3:$X$1003,2,0)&amp;""</f>
        <v>7</v>
      </c>
      <c r="C16" s="108" t="str">
        <f>VLOOKUP($A16,資料データ!$A$3:$X$1003,3,0)&amp;""</f>
        <v>クラスのきまり</v>
      </c>
      <c r="D16" s="108" t="str">
        <f>VLOOKUP($A16,資料データ!$A$3:$X$1003,6,0)&amp;""</f>
        <v>よりよいきまり</v>
      </c>
      <c r="E16" s="108" t="str">
        <f>VLOOKUP($A16,資料データ!$A$3:$X$1003,7,0)&amp;""</f>
        <v>罰の意味について考えることを通して，きまりの意義を理解し，自分は何をするべきか考え，義務を果たそうとする心情を育てる。</v>
      </c>
      <c r="F16" s="108" t="str">
        <f>VLOOKUP($A16,資料データ!$A$3:$X$1003,9,0)&amp;""</f>
        <v>修学旅行、交通安全教室、社会、学活</v>
      </c>
      <c r="G16" s="108" t="str">
        <f>VLOOKUP($A16,資料データ!$A$3:$X$1003,10,0)&amp;""</f>
        <v>日文</v>
      </c>
      <c r="H16" s="17"/>
      <c r="I16" s="17"/>
    </row>
    <row r="17" spans="1:9" ht="45">
      <c r="A17" s="106" t="s">
        <v>1033</v>
      </c>
      <c r="B17" s="108" t="str">
        <f>VLOOKUP($A17,資料データ!$A$3:$X$1003,2,0)&amp;""</f>
        <v>32</v>
      </c>
      <c r="C17" s="108" t="str">
        <f>VLOOKUP($A17,資料データ!$A$3:$X$1003,3,0)&amp;""</f>
        <v>税金ってだれのため？</v>
      </c>
      <c r="D17" s="108" t="str">
        <f>VLOOKUP($A17,資料データ!$A$3:$X$1003,6,0)&amp;""</f>
        <v>たいせつな義務</v>
      </c>
      <c r="E17" s="108" t="str">
        <f>VLOOKUP($A17,資料データ!$A$3:$X$1003,7,0)&amp;""</f>
        <v>税金は誰のためにあるものかを考えることを通して，納税の義務を果たさないで権利を主張したのでは社会を維持できないことについて考えを深め，社会の一員として義務を果たそうとする心情を育てる。</v>
      </c>
      <c r="F17" s="108" t="str">
        <f>VLOOKUP($A17,資料データ!$A$3:$X$1003,9,0)&amp;""</f>
        <v>修学旅行、交通安全教室、社会、学活</v>
      </c>
      <c r="G17" s="108" t="str">
        <f>VLOOKUP($A17,資料データ!$A$3:$X$1003,10,0)&amp;""</f>
        <v>日文</v>
      </c>
      <c r="H17" s="17"/>
      <c r="I17" s="17"/>
    </row>
    <row r="18" spans="1:9">
      <c r="B18" s="17"/>
      <c r="C18" s="17"/>
      <c r="D18" s="17"/>
      <c r="E18" s="17"/>
      <c r="F18" s="17"/>
      <c r="G18" s="17"/>
      <c r="H18" s="17"/>
      <c r="I18" s="17"/>
    </row>
    <row r="19" spans="1:9">
      <c r="B19" s="17"/>
      <c r="C19" s="17"/>
      <c r="D19" s="17"/>
      <c r="E19" s="17"/>
      <c r="F19" s="17"/>
      <c r="G19" s="17"/>
      <c r="H19" s="17"/>
      <c r="I19" s="17"/>
    </row>
    <row r="20" spans="1:9">
      <c r="B20" s="17"/>
      <c r="C20" s="17"/>
      <c r="D20" s="17"/>
      <c r="E20" s="17"/>
      <c r="F20" s="17"/>
      <c r="G20" s="17"/>
      <c r="H20" s="17"/>
      <c r="I20" s="17"/>
    </row>
    <row r="21" spans="1:9">
      <c r="B21" s="17"/>
      <c r="C21" s="17"/>
      <c r="D21" s="17"/>
      <c r="E21" s="17"/>
      <c r="F21" s="17"/>
      <c r="G21" s="17"/>
      <c r="H21" s="17"/>
      <c r="I21" s="17"/>
    </row>
    <row r="22" spans="1:9">
      <c r="B22" s="17"/>
      <c r="C22" s="17"/>
      <c r="D22" s="17"/>
      <c r="E22" s="17"/>
      <c r="F22" s="17"/>
      <c r="G22" s="17"/>
      <c r="H22" s="17"/>
      <c r="I22" s="17"/>
    </row>
    <row r="23" spans="1:9">
      <c r="B23" s="17"/>
      <c r="C23" s="17"/>
      <c r="D23" s="17"/>
      <c r="E23" s="17"/>
      <c r="F23" s="17"/>
      <c r="G23" s="17"/>
      <c r="H23" s="17"/>
      <c r="I23" s="17"/>
    </row>
    <row r="24" spans="1:9">
      <c r="B24" s="17"/>
      <c r="C24" s="17"/>
      <c r="D24" s="17"/>
      <c r="E24" s="17"/>
      <c r="F24" s="17"/>
      <c r="G24" s="17"/>
      <c r="H24" s="17"/>
      <c r="I24"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3300"/>
  </sheetPr>
  <dimension ref="A1:G11"/>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1105</v>
      </c>
      <c r="B1" s="155"/>
      <c r="C1" s="155"/>
      <c r="D1" s="155"/>
    </row>
    <row r="2" spans="1:7" s="103" customFormat="1" ht="12">
      <c r="A2" s="105" t="s">
        <v>0</v>
      </c>
      <c r="B2" s="154" t="s">
        <v>1</v>
      </c>
      <c r="C2" s="154"/>
      <c r="D2" s="105" t="s">
        <v>3</v>
      </c>
      <c r="E2" s="105" t="s">
        <v>1079</v>
      </c>
      <c r="F2" s="105" t="s">
        <v>6</v>
      </c>
      <c r="G2" s="110" t="s">
        <v>7</v>
      </c>
    </row>
    <row r="3" spans="1:7" ht="45">
      <c r="A3" s="106" t="s">
        <v>1053</v>
      </c>
      <c r="B3" s="108" t="str">
        <f>VLOOKUP($A3,資料データ!$A$3:$X$1003,2,0)&amp;""</f>
        <v>51</v>
      </c>
      <c r="C3" s="108" t="str">
        <f>VLOOKUP($A3,資料データ!$A$3:$X$1003,3,0)&amp;""</f>
        <v>門番のマルコ</v>
      </c>
      <c r="D3" s="108" t="str">
        <f>VLOOKUP($A3,資料データ!$A$3:$X$1003,6,0)&amp;""</f>
        <v>あなたならどうする？</v>
      </c>
      <c r="E3" s="108" t="str">
        <f>VLOOKUP($A3,資料データ!$A$3:$X$1003,7,0)&amp;""</f>
        <v>「規則の尊重」と「生命の尊さ」という二項対立の内容項目に関わる問題の葛藤状況での判断理由や根拠について話し合い，より広い視点，より深い考えを見つけることを通して判断力の高まりを目指す。</v>
      </c>
      <c r="F3" s="108" t="str">
        <f>VLOOKUP($A3,資料データ!$A$3:$X$1003,9,0)&amp;""</f>
        <v/>
      </c>
      <c r="G3" s="108" t="str">
        <f>VLOOKUP($A3,資料データ!$A$3:$X$1003,10,0)&amp;""</f>
        <v>日文</v>
      </c>
    </row>
    <row r="4" spans="1:7">
      <c r="B4" s="17"/>
      <c r="C4" s="17"/>
      <c r="D4" s="17"/>
      <c r="E4" s="17"/>
      <c r="F4" s="17"/>
      <c r="G4" s="17"/>
    </row>
    <row r="5" spans="1:7">
      <c r="B5" s="17"/>
      <c r="C5" s="17"/>
      <c r="D5" s="17"/>
      <c r="E5" s="17"/>
      <c r="F5" s="17"/>
      <c r="G5" s="17"/>
    </row>
    <row r="6" spans="1:7">
      <c r="B6" s="17"/>
      <c r="C6" s="17"/>
      <c r="D6" s="17"/>
      <c r="E6" s="17"/>
      <c r="F6" s="17"/>
      <c r="G6" s="17"/>
    </row>
    <row r="7" spans="1:7">
      <c r="B7" s="17"/>
      <c r="C7" s="17"/>
      <c r="D7" s="17"/>
      <c r="E7" s="17"/>
      <c r="F7" s="17"/>
      <c r="G7" s="17"/>
    </row>
    <row r="8" spans="1:7">
      <c r="B8" s="17"/>
      <c r="C8" s="17"/>
      <c r="D8" s="17"/>
      <c r="E8" s="17"/>
      <c r="F8" s="17"/>
      <c r="G8" s="17"/>
    </row>
    <row r="9" spans="1:7">
      <c r="B9" s="17"/>
      <c r="C9" s="17"/>
      <c r="D9" s="17"/>
      <c r="E9" s="17"/>
      <c r="F9" s="17"/>
      <c r="G9" s="17"/>
    </row>
    <row r="10" spans="1:7">
      <c r="B10" s="17"/>
      <c r="C10" s="17"/>
      <c r="D10" s="17"/>
      <c r="E10" s="17"/>
      <c r="F10" s="17"/>
      <c r="G10" s="17"/>
    </row>
    <row r="11" spans="1:7">
      <c r="B11" s="17"/>
      <c r="C11" s="17"/>
      <c r="D11" s="17"/>
      <c r="E11" s="17"/>
      <c r="F11" s="17"/>
      <c r="G11"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9">
      <c r="A1" s="155" t="s">
        <v>1098</v>
      </c>
      <c r="B1" s="155"/>
      <c r="C1" s="155"/>
      <c r="D1" s="155"/>
    </row>
    <row r="2" spans="1:9" s="103" customFormat="1" ht="12">
      <c r="A2" s="105" t="s">
        <v>0</v>
      </c>
      <c r="B2" s="154" t="s">
        <v>1</v>
      </c>
      <c r="C2" s="154"/>
      <c r="D2" s="105" t="s">
        <v>3</v>
      </c>
      <c r="E2" s="105" t="s">
        <v>1079</v>
      </c>
      <c r="F2" s="105" t="s">
        <v>6</v>
      </c>
      <c r="G2" s="105" t="s">
        <v>7</v>
      </c>
    </row>
    <row r="3" spans="1:9" ht="33.75">
      <c r="A3" s="106" t="s">
        <v>65</v>
      </c>
      <c r="B3" s="108" t="str">
        <f>VLOOKUP($A3,資料データ!$A$3:$X$1003,2,0)&amp;""</f>
        <v>10</v>
      </c>
      <c r="C3" s="108" t="str">
        <f>VLOOKUP($A3,資料データ!$A$3:$X$1003,3,0)&amp;""</f>
        <v>もりの　
ぷれぜんと</v>
      </c>
      <c r="D3" s="108" t="str">
        <f>VLOOKUP($A3,資料データ!$A$3:$X$1003,6,0)&amp;""</f>
        <v>だれにでも　
おなじように</v>
      </c>
      <c r="E3" s="108" t="str">
        <f>VLOOKUP($A3,資料データ!$A$3:$X$1003,7,0)&amp;""</f>
        <v>誰に対しても同じように接することがすてきであることに気づき，好き嫌いにとらわれないで同じようにしていこうとする態度を養う。</v>
      </c>
      <c r="F3" s="108" t="str">
        <f>VLOOKUP($A3,資料データ!$A$3:$X$1003,9,0)&amp;""</f>
        <v>学級活動</v>
      </c>
      <c r="G3" s="108" t="str">
        <f>VLOOKUP($A3,資料データ!$A$3:$X$1003,10,0)&amp;""</f>
        <v>日文</v>
      </c>
      <c r="H3" s="17"/>
      <c r="I3" s="17"/>
    </row>
    <row r="4" spans="1:9" ht="33.75">
      <c r="A4" s="106" t="s">
        <v>119</v>
      </c>
      <c r="B4" s="108" t="str">
        <f>VLOOKUP($A4,資料データ!$A$3:$X$1003,2,0)&amp;""</f>
        <v>20</v>
      </c>
      <c r="C4" s="108" t="str">
        <f>VLOOKUP($A4,資料データ!$A$3:$X$1003,3,0)&amp;""</f>
        <v>かずやくんの　
なみだ</v>
      </c>
      <c r="D4" s="108" t="str">
        <f>VLOOKUP($A4,資料データ!$A$3:$X$1003,6,0)&amp;""</f>
        <v>だれとでも　
なかよく</v>
      </c>
      <c r="E4" s="108" t="str">
        <f>VLOOKUP($A4,資料データ!$A$3:$X$1003,7,0)&amp;""</f>
        <v>どんな理由があっても仲間に入れないことのつらさ，悲しさを理解し，誰とでも分け隔てなく，仲よくしようとする態度を養う。</v>
      </c>
      <c r="F4" s="108" t="str">
        <f>VLOOKUP($A4,資料データ!$A$3:$X$1003,9,0)&amp;""</f>
        <v>体育科（表現，リズム遊び）</v>
      </c>
      <c r="G4" s="108" t="str">
        <f>VLOOKUP($A4,資料データ!$A$3:$X$1003,10,0)&amp;""</f>
        <v>日文</v>
      </c>
      <c r="H4" s="17"/>
      <c r="I4" s="17"/>
    </row>
    <row r="5" spans="1:9" ht="45">
      <c r="A5" s="106" t="s">
        <v>271</v>
      </c>
      <c r="B5" s="108" t="str">
        <f>VLOOKUP($A5,資料データ!$A$3:$X$1003,2,0)&amp;""</f>
        <v>19</v>
      </c>
      <c r="C5" s="108" t="str">
        <f>VLOOKUP($A5,資料データ!$A$3:$X$1003,3,0)&amp;""</f>
        <v>三びきは　友だち</v>
      </c>
      <c r="D5" s="108" t="str">
        <f>VLOOKUP($A5,資料データ!$A$3:$X$1003,6,0)&amp;""</f>
        <v>えこひいきしないで</v>
      </c>
      <c r="E5" s="108" t="str">
        <f>VLOOKUP($A5,資料データ!$A$3:$X$1003,7,0)&amp;""</f>
        <v>ぴょんたがとってしまった言動の心情を理解したうえで，その言動が過ちであったことに気づいていく姿に共感し，誰に対しても，えこひいきしないで接していこうとする正しい判断力を育てる。</v>
      </c>
      <c r="F5" s="108" t="str">
        <f>VLOOKUP($A5,資料データ!$A$3:$X$1003,9,0)&amp;""</f>
        <v>算数科</v>
      </c>
      <c r="G5" s="108" t="str">
        <f>VLOOKUP($A5,資料データ!$A$3:$X$1003,10,0)&amp;""</f>
        <v>日文</v>
      </c>
      <c r="H5" s="17"/>
      <c r="I5" s="17"/>
    </row>
    <row r="6" spans="1:9" ht="33.75">
      <c r="A6" s="106" t="s">
        <v>297</v>
      </c>
      <c r="B6" s="108" t="str">
        <f>VLOOKUP($A6,資料データ!$A$3:$X$1003,2,0)&amp;""</f>
        <v>29</v>
      </c>
      <c r="C6" s="108" t="str">
        <f>VLOOKUP($A6,資料データ!$A$3:$X$1003,3,0)&amp;""</f>
        <v>ドッジボール</v>
      </c>
      <c r="D6" s="108" t="str">
        <f>VLOOKUP($A6,資料データ!$A$3:$X$1003,6,0)&amp;""</f>
        <v>こうへいな　たいど</v>
      </c>
      <c r="E6" s="108" t="str">
        <f>VLOOKUP($A6,資料データ!$A$3:$X$1003,7,0)&amp;""</f>
        <v>あい子さんとななみさんに対するゆかさんの態度の問題について考えることを通して，誰に対しても分け隔てなく公平な態度で接しようとする態度を養う。</v>
      </c>
      <c r="F6" s="108" t="str">
        <f>VLOOKUP($A6,資料データ!$A$3:$X$1003,9,0)&amp;""</f>
        <v>体育科</v>
      </c>
      <c r="G6" s="108" t="str">
        <f>VLOOKUP($A6,資料データ!$A$3:$X$1003,10,0)&amp;""</f>
        <v>日文</v>
      </c>
      <c r="H6" s="17"/>
      <c r="I6" s="17"/>
    </row>
    <row r="7" spans="1:9" ht="33.75">
      <c r="A7" s="106" t="s">
        <v>434</v>
      </c>
      <c r="B7" s="108" t="str">
        <f>VLOOKUP($A7,資料データ!$A$3:$X$1003,2,0)&amp;""</f>
        <v>19</v>
      </c>
      <c r="C7" s="108" t="str">
        <f>VLOOKUP($A7,資料データ!$A$3:$X$1003,3,0)&amp;""</f>
        <v>同じなかまだから</v>
      </c>
      <c r="D7" s="108" t="str">
        <f>VLOOKUP($A7,資料データ!$A$3:$X$1003,6,0)&amp;""</f>
        <v>なかまをたいせつにするとは</v>
      </c>
      <c r="E7" s="108" t="str">
        <f>VLOOKUP($A7,資料データ!$A$3:$X$1003,7,0)&amp;""</f>
        <v>仲間から公平に扱ってもらえない悲しさや苦しさを理解することを通して，誰に対しても公平に接し，仲間を大切にしてよりよい関係を築こうとする心情を育てる。</v>
      </c>
      <c r="F7" s="108" t="str">
        <f>VLOOKUP($A7,資料データ!$A$3:$X$1003,9,0)&amp;""</f>
        <v>学校行事
学級活動
総合的な学習の時間</v>
      </c>
      <c r="G7" s="108" t="str">
        <f>VLOOKUP($A7,資料データ!$A$3:$X$1003,10,0)&amp;""</f>
        <v>日文</v>
      </c>
      <c r="H7" s="17"/>
      <c r="I7" s="17"/>
    </row>
    <row r="8" spans="1:9" ht="45">
      <c r="A8" s="106" t="s">
        <v>480</v>
      </c>
      <c r="B8" s="108" t="str">
        <f>VLOOKUP($A8,資料データ!$A$3:$X$1003,2,0)&amp;""</f>
        <v>30</v>
      </c>
      <c r="C8" s="108" t="str">
        <f>VLOOKUP($A8,資料データ!$A$3:$X$1003,3,0)&amp;""</f>
        <v>ぼくのボールだ</v>
      </c>
      <c r="D8" s="108" t="str">
        <f>VLOOKUP($A8,資料データ!$A$3:$X$1003,6,0)&amp;""</f>
        <v>みんなが楽しく</v>
      </c>
      <c r="E8" s="108" t="str">
        <f>VLOOKUP($A8,資料データ!$A$3:$X$1003,7,0)&amp;""</f>
        <v>「ぼく」がドッジボールに勝つためにボールを回したことは，「間違っていたのだろうか」ということを，考え議論することを通して，誰とでも公平に接しようとする態度を養う。</v>
      </c>
      <c r="F8" s="108" t="str">
        <f>VLOOKUP($A8,資料データ!$A$3:$X$1003,9,0)&amp;""</f>
        <v>学校行事
学級活動
総合的な学習の時間</v>
      </c>
      <c r="G8" s="108" t="str">
        <f>VLOOKUP($A8,資料データ!$A$3:$X$1003,10,0)&amp;""</f>
        <v>日文</v>
      </c>
      <c r="H8" s="17"/>
      <c r="I8" s="17"/>
    </row>
    <row r="9" spans="1:9" ht="33.75">
      <c r="A9" s="106" t="s">
        <v>542</v>
      </c>
      <c r="B9" s="108" t="str">
        <f>VLOOKUP($A9,資料データ!$A$3:$X$1003,2,0)&amp;""</f>
        <v>7</v>
      </c>
      <c r="C9" s="108" t="str">
        <f>VLOOKUP($A9,資料データ!$A$3:$X$1003,3,0)&amp;""</f>
        <v>決めつけないで</v>
      </c>
      <c r="D9" s="108" t="str">
        <f>VLOOKUP($A9,資料データ!$A$3:$X$1003,6,0)&amp;""</f>
        <v>公平なたいどとは</v>
      </c>
      <c r="E9" s="108" t="str">
        <f>VLOOKUP($A9,資料データ!$A$3:$X$1003,7,0)&amp;""</f>
        <v>「わたし」の気持ちの変化を考えることを通して，誰に対しても偏見をもつことなく，公正・公平な態度で接しようとする態度を養う。</v>
      </c>
      <c r="F9" s="108" t="str">
        <f>VLOOKUP($A9,資料データ!$A$3:$X$1003,9,0)&amp;""</f>
        <v>学校行事
国語科</v>
      </c>
      <c r="G9" s="108" t="str">
        <f>VLOOKUP($A9,資料データ!$A$3:$X$1003,10,0)&amp;""</f>
        <v>日文</v>
      </c>
      <c r="H9" s="17"/>
      <c r="I9" s="17"/>
    </row>
    <row r="10" spans="1:9" ht="33.75">
      <c r="A10" s="106" t="s">
        <v>588</v>
      </c>
      <c r="B10" s="108" t="str">
        <f>VLOOKUP($A10,資料データ!$A$3:$X$1003,2,0)&amp;""</f>
        <v>19</v>
      </c>
      <c r="C10" s="108" t="str">
        <f>VLOOKUP($A10,資料データ!$A$3:$X$1003,3,0)&amp;""</f>
        <v>いじりといじめ</v>
      </c>
      <c r="D10" s="108" t="str">
        <f>VLOOKUP($A10,資料データ!$A$3:$X$1003,6,0)&amp;""</f>
        <v>分けへだてなく</v>
      </c>
      <c r="E10" s="108" t="str">
        <f>VLOOKUP($A10,資料データ!$A$3:$X$1003,7,0)&amp;""</f>
        <v>いじりといじめについて考え，いじりはいじめにつながることに気づき，誰に対しても分け隔てせず相手を大切にしようとする心情を育てる。</v>
      </c>
      <c r="F10" s="108" t="str">
        <f>VLOOKUP($A10,資料データ!$A$3:$X$1003,9,0)&amp;""</f>
        <v>学校行事
国語科</v>
      </c>
      <c r="G10" s="108" t="str">
        <f>VLOOKUP($A10,資料データ!$A$3:$X$1003,10,0)&amp;""</f>
        <v>日文</v>
      </c>
      <c r="H10" s="17"/>
      <c r="I10" s="17"/>
    </row>
    <row r="11" spans="1:9" ht="45">
      <c r="A11" s="106" t="s">
        <v>689</v>
      </c>
      <c r="B11" s="108" t="str">
        <f>VLOOKUP($A11,資料データ!$A$3:$X$1003,2,0)&amp;""</f>
        <v>5</v>
      </c>
      <c r="C11" s="108" t="str">
        <f>VLOOKUP($A11,資料データ!$A$3:$X$1003,3,0)&amp;""</f>
        <v>名前のない手紙</v>
      </c>
      <c r="D11" s="108" t="str">
        <f>VLOOKUP($A11,資料データ!$A$3:$X$1003,6,0)&amp;""</f>
        <v>正義の実現</v>
      </c>
      <c r="E11" s="108" t="str">
        <f>VLOOKUP($A11,資料データ!$A$3:$X$1003,7,0)&amp;""</f>
        <v>吉野さんの行動や，周りの子どもたちの思い・悩みを通して，いじめがあることを心から望んでいる者など誰もいないのだということを理解し，公正・公平な態度を大切にしようとする心情を育てる。</v>
      </c>
      <c r="F11" s="108" t="str">
        <f>VLOOKUP($A11,資料データ!$A$3:$X$1003,9,0)&amp;""</f>
        <v>学級活動</v>
      </c>
      <c r="G11" s="108" t="str">
        <f>VLOOKUP($A11,資料データ!$A$3:$X$1003,10,0)&amp;""</f>
        <v>日文</v>
      </c>
      <c r="H11" s="17"/>
      <c r="I11" s="17"/>
    </row>
    <row r="12" spans="1:9" ht="45">
      <c r="A12" s="106" t="s">
        <v>836</v>
      </c>
      <c r="B12" s="108" t="str">
        <f>VLOOKUP($A12,資料データ!$A$3:$X$1003,2,0)&amp;""</f>
        <v>32</v>
      </c>
      <c r="C12" s="108" t="str">
        <f>VLOOKUP($A12,資料データ!$A$3:$X$1003,3,0)&amp;""</f>
        <v>これって不公平？</v>
      </c>
      <c r="D12" s="108" t="str">
        <f>VLOOKUP($A12,資料データ!$A$3:$X$1003,6,0)&amp;""</f>
        <v>公平と不公平</v>
      </c>
      <c r="E12" s="108" t="str">
        <f>VLOOKUP($A12,資料データ!$A$3:$X$1003,7,0)&amp;""</f>
        <v>公平であるかどうか，何が問題なのかを具体例から考えることを通して，誰に対しても差別したり，偏見をもったりせず，公正，公平な態度で接し，正義を実現するための判断力を養う。</v>
      </c>
      <c r="F12" s="108" t="str">
        <f>VLOOKUP($A12,資料データ!$A$3:$X$1003,9,0)&amp;""</f>
        <v>国語科
学級活動</v>
      </c>
      <c r="G12" s="108" t="str">
        <f>VLOOKUP($A12,資料データ!$A$3:$X$1003,10,0)&amp;""</f>
        <v>日文</v>
      </c>
      <c r="H12" s="17"/>
      <c r="I12" s="17"/>
    </row>
    <row r="13" spans="1:9" ht="33.75">
      <c r="A13" s="106" t="s">
        <v>978</v>
      </c>
      <c r="B13" s="108" t="str">
        <f>VLOOKUP($A13,資料データ!$A$3:$X$1003,2,0)&amp;""</f>
        <v>21</v>
      </c>
      <c r="C13" s="108" t="str">
        <f>VLOOKUP($A13,資料データ!$A$3:$X$1003,3,0)&amp;""</f>
        <v>杉原千畝
－大勢の人の命を
守った外交官－</v>
      </c>
      <c r="D13" s="108" t="str">
        <f>VLOOKUP($A13,資料データ!$A$3:$X$1003,6,0)&amp;""</f>
        <v>社会正義の実現</v>
      </c>
      <c r="E13" s="108" t="str">
        <f>VLOOKUP($A13,資料データ!$A$3:$X$1003,7,0)&amp;""</f>
        <v>政府の命令に背いてまでビザを書き続けた千畝の思いを考えることを通して，誰に対しても公正，公平な態度で接し，社会正義の実現に努めようとする心情を育てる。</v>
      </c>
      <c r="F13" s="108" t="str">
        <f>VLOOKUP($A13,資料データ!$A$3:$X$1003,9,0)&amp;""</f>
        <v>運動会、社会</v>
      </c>
      <c r="G13" s="108" t="str">
        <f>VLOOKUP($A13,資料データ!$A$3:$X$1003,10,0)&amp;""</f>
        <v>日文</v>
      </c>
      <c r="H13" s="17"/>
      <c r="I13" s="17"/>
    </row>
    <row r="14" spans="1:9" ht="45">
      <c r="A14" s="106" t="s">
        <v>1023</v>
      </c>
      <c r="B14" s="108" t="str">
        <f>VLOOKUP($A14,資料データ!$A$3:$X$1003,2,0)&amp;""</f>
        <v>30</v>
      </c>
      <c r="C14" s="108" t="str">
        <f>VLOOKUP($A14,資料データ!$A$3:$X$1003,3,0)&amp;""</f>
        <v>わたしのせいじゃない</v>
      </c>
      <c r="D14" s="108" t="str">
        <f>VLOOKUP($A14,資料データ!$A$3:$X$1003,6,0)&amp;""</f>
        <v>いじめをたち切る正義</v>
      </c>
      <c r="E14" s="108" t="str">
        <f>VLOOKUP($A14,資料データ!$A$3:$X$1003,7,0)&amp;""</f>
        <v>「わたしのせいじゃない」と言っている子どもたちの考え方から，いじめに対する傍観者としての無責任な気持ちがいじめを生んでいることを理解し，いじめを断ち切るために社会正義を貫こうとする態度を養う。</v>
      </c>
      <c r="F14" s="108" t="str">
        <f>VLOOKUP($A14,資料データ!$A$3:$X$1003,9,0)&amp;""</f>
        <v>運動会、社会</v>
      </c>
      <c r="G14" s="108" t="str">
        <f>VLOOKUP($A14,資料データ!$A$3:$X$1003,10,0)&amp;""</f>
        <v>日文</v>
      </c>
      <c r="H14" s="17"/>
      <c r="I14" s="17"/>
    </row>
    <row r="15" spans="1:9">
      <c r="B15" s="17"/>
      <c r="C15" s="17"/>
      <c r="D15" s="17"/>
      <c r="E15" s="17"/>
      <c r="F15" s="17"/>
      <c r="G15" s="17"/>
      <c r="H15" s="17"/>
      <c r="I15" s="17"/>
    </row>
    <row r="16" spans="1:9">
      <c r="B16" s="17"/>
      <c r="C16" s="17"/>
      <c r="D16" s="17"/>
      <c r="E16" s="17"/>
      <c r="F16" s="17"/>
      <c r="G16" s="17"/>
      <c r="H16" s="17"/>
      <c r="I16" s="17"/>
    </row>
    <row r="17" spans="2:9">
      <c r="B17" s="17"/>
      <c r="C17" s="17"/>
      <c r="D17" s="17"/>
      <c r="E17" s="17"/>
      <c r="F17" s="17"/>
      <c r="G17" s="17"/>
      <c r="H17" s="17"/>
      <c r="I17" s="17"/>
    </row>
    <row r="18" spans="2:9">
      <c r="B18" s="17"/>
      <c r="C18" s="17"/>
      <c r="D18" s="17"/>
      <c r="E18" s="17"/>
      <c r="F18" s="17"/>
      <c r="G18" s="17"/>
      <c r="H18" s="17"/>
      <c r="I18" s="17"/>
    </row>
    <row r="19" spans="2:9">
      <c r="B19" s="17"/>
      <c r="C19" s="17"/>
      <c r="D19" s="17"/>
      <c r="E19" s="17"/>
      <c r="F19" s="17"/>
      <c r="G19" s="17"/>
      <c r="H19" s="17"/>
      <c r="I19" s="17"/>
    </row>
    <row r="20" spans="2:9">
      <c r="B20" s="17"/>
      <c r="C20" s="17"/>
      <c r="D20" s="17"/>
      <c r="E20" s="17"/>
      <c r="F20" s="17"/>
      <c r="G20" s="17"/>
      <c r="H20" s="17"/>
      <c r="I20" s="17"/>
    </row>
    <row r="21" spans="2:9">
      <c r="B21" s="17"/>
      <c r="C21" s="17"/>
      <c r="D21" s="17"/>
      <c r="E21" s="17"/>
      <c r="F21" s="17"/>
      <c r="G21" s="17"/>
      <c r="H21" s="17"/>
      <c r="I21" s="17"/>
    </row>
    <row r="22" spans="2:9">
      <c r="B22" s="17"/>
      <c r="C22" s="17"/>
      <c r="D22" s="17"/>
      <c r="E22" s="17"/>
      <c r="F22" s="17"/>
      <c r="G22" s="17"/>
      <c r="H22" s="17"/>
      <c r="I22" s="17"/>
    </row>
    <row r="23" spans="2:9">
      <c r="B23" s="17"/>
      <c r="C23" s="17"/>
      <c r="D23" s="17"/>
      <c r="E23" s="17"/>
      <c r="F23" s="17"/>
      <c r="G23" s="17"/>
      <c r="H23" s="17"/>
      <c r="I23" s="17"/>
    </row>
    <row r="24" spans="2:9">
      <c r="B24" s="17"/>
      <c r="C24" s="17"/>
      <c r="D24" s="17"/>
      <c r="E24" s="17"/>
      <c r="F24" s="17"/>
      <c r="G24" s="17"/>
      <c r="H24" s="17"/>
      <c r="I24" s="17"/>
    </row>
    <row r="25" spans="2:9">
      <c r="B25" s="17"/>
      <c r="C25" s="17"/>
      <c r="D25" s="17"/>
      <c r="E25" s="17"/>
      <c r="F25" s="17"/>
      <c r="G25" s="17"/>
      <c r="H25" s="17"/>
      <c r="I25"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2"/>
  <sheetViews>
    <sheetView topLeftCell="A4"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8">
      <c r="A1" s="155" t="s">
        <v>1097</v>
      </c>
      <c r="B1" s="155"/>
      <c r="C1" s="155"/>
      <c r="D1" s="155"/>
    </row>
    <row r="2" spans="1:8" s="103" customFormat="1" ht="12">
      <c r="A2" s="105" t="s">
        <v>0</v>
      </c>
      <c r="B2" s="154" t="s">
        <v>1</v>
      </c>
      <c r="C2" s="154"/>
      <c r="D2" s="105" t="s">
        <v>3</v>
      </c>
      <c r="E2" s="105" t="s">
        <v>1079</v>
      </c>
      <c r="F2" s="105" t="s">
        <v>6</v>
      </c>
      <c r="G2" s="105" t="s">
        <v>7</v>
      </c>
    </row>
    <row r="3" spans="1:8" ht="33.75">
      <c r="A3" s="106" t="s">
        <v>186</v>
      </c>
      <c r="B3" s="108" t="str">
        <f>VLOOKUP($A3,資料データ!$A$3:$X$1003,2,0)&amp;""</f>
        <v>32</v>
      </c>
      <c r="C3" s="108" t="str">
        <f>VLOOKUP($A3,資料データ!$A$3:$X$1003,3,0)&amp;""</f>
        <v>120てんの　
そうじ</v>
      </c>
      <c r="D3" s="108" t="str">
        <f>VLOOKUP($A3,資料データ!$A$3:$X$1003,6,0)&amp;""</f>
        <v>そうじとうばんの　たのしさ</v>
      </c>
      <c r="E3" s="108" t="str">
        <f>VLOOKUP($A3,資料データ!$A$3:$X$1003,7,0)&amp;""</f>
        <v>みんなのために働くことの喜びを知ったゆうやたちが，さらに，意欲的に掃除に取り組む姿を通して，みんなのために働こうとする心情を育てる。</v>
      </c>
      <c r="F3" s="108" t="str">
        <f>VLOOKUP($A3,資料データ!$A$3:$X$1003,9,0)&amp;""</f>
        <v>生活科
学級活動（係活動）</v>
      </c>
      <c r="G3" s="108" t="str">
        <f>VLOOKUP($A3,資料データ!$A$3:$X$1003,10,0)&amp;""</f>
        <v>日文</v>
      </c>
      <c r="H3" s="17"/>
    </row>
    <row r="4" spans="1:8" ht="33.75">
      <c r="A4" s="106" t="s">
        <v>227</v>
      </c>
      <c r="B4" s="108" t="str">
        <f>VLOOKUP($A4,資料データ!$A$3:$X$1003,2,0)&amp;""</f>
        <v>3</v>
      </c>
      <c r="C4" s="108" t="str">
        <f>VLOOKUP($A4,資料データ!$A$3:$X$1003,3,0)&amp;""</f>
        <v>本がかりさん　
がんばって　
いるね</v>
      </c>
      <c r="D4" s="108" t="str">
        <f>VLOOKUP($A4,資料データ!$A$3:$X$1003,6,0)&amp;""</f>
        <v>みんなの　ために</v>
      </c>
      <c r="E4" s="108" t="str">
        <f>VLOOKUP($A4,資料データ!$A$3:$X$1003,7,0)&amp;""</f>
        <v>本ががりさんとして働くことが、みんなのためになることに気づき，進んで働こうとする態度を育てる。</v>
      </c>
      <c r="F4" s="108" t="str">
        <f>VLOOKUP($A4,資料データ!$A$3:$X$1003,9,0)&amp;""</f>
        <v>生活科
学級活動</v>
      </c>
      <c r="G4" s="108" t="str">
        <f>VLOOKUP($A4,資料データ!$A$3:$X$1003,10,0)&amp;""</f>
        <v>日文</v>
      </c>
      <c r="H4" s="17"/>
    </row>
    <row r="5" spans="1:8" ht="33.75">
      <c r="A5" s="106" t="s">
        <v>321</v>
      </c>
      <c r="B5" s="108" t="str">
        <f>VLOOKUP($A5,資料データ!$A$3:$X$1003,2,0)&amp;""</f>
        <v>34</v>
      </c>
      <c r="C5" s="108" t="str">
        <f>VLOOKUP($A5,資料データ!$A$3:$X$1003,3,0)&amp;""</f>
        <v>森の　
ゆうびんやさん</v>
      </c>
      <c r="D5" s="108" t="str">
        <f>VLOOKUP($A5,資料データ!$A$3:$X$1003,6,0)&amp;""</f>
        <v>おしごとは　すてき</v>
      </c>
      <c r="E5" s="108" t="str">
        <f>VLOOKUP($A5,資料データ!$A$3:$X$1003,7,0)&amp;""</f>
        <v>仕事をするなかで感じるやりがいやうれしさを通して，働くことのよさに気づき，みんなのために働こうとする心情を育てる。</v>
      </c>
      <c r="F5" s="108" t="str">
        <f>VLOOKUP($A5,資料データ!$A$3:$X$1003,9,0)&amp;""</f>
        <v>学級活動（係活動，当番活動）</v>
      </c>
      <c r="G5" s="108" t="str">
        <f>VLOOKUP($A5,資料データ!$A$3:$X$1003,10,0)&amp;""</f>
        <v>日文</v>
      </c>
      <c r="H5" s="17"/>
    </row>
    <row r="6" spans="1:8" ht="56.25">
      <c r="A6" s="106" t="s">
        <v>501</v>
      </c>
      <c r="B6" s="108" t="str">
        <f>VLOOKUP($A6,資料データ!$A$3:$X$1003,2,0)&amp;""</f>
        <v>34</v>
      </c>
      <c r="C6" s="108" t="str">
        <f>VLOOKUP($A6,資料データ!$A$3:$X$1003,3,0)&amp;""</f>
        <v>木の中にバットが見える</v>
      </c>
      <c r="D6" s="108" t="str">
        <f>VLOOKUP($A6,資料データ!$A$3:$X$1003,6,0)&amp;""</f>
        <v>仕事へのねつい</v>
      </c>
      <c r="E6" s="108" t="str">
        <f>VLOOKUP($A6,資料データ!$A$3:$X$1003,7,0)&amp;""</f>
        <v>久保田さんが，どんな思いで仕事に打ち込んでいるか考えることを通して，自分が働いたことで，人のために役に立っていることに喜びを感じ，まじめにこつこつ働こうとする心情を育てる。</v>
      </c>
      <c r="F6" s="108" t="str">
        <f>VLOOKUP($A6,資料データ!$A$3:$X$1003,9,0)&amp;""</f>
        <v>学校行事
学級活動
社会科
理科
総合的な学習の時間</v>
      </c>
      <c r="G6" s="108" t="str">
        <f>VLOOKUP($A6,資料データ!$A$3:$X$1003,10,0)&amp;""</f>
        <v>日文</v>
      </c>
      <c r="H6" s="17"/>
    </row>
    <row r="7" spans="1:8" ht="22.5">
      <c r="A7" s="106" t="s">
        <v>562</v>
      </c>
      <c r="B7" s="108" t="str">
        <f>VLOOKUP($A7,資料データ!$A$3:$X$1003,2,0)&amp;""</f>
        <v>12</v>
      </c>
      <c r="C7" s="108" t="str">
        <f>VLOOKUP($A7,資料データ!$A$3:$X$1003,3,0)&amp;""</f>
        <v>ぼくの草取り体験</v>
      </c>
      <c r="D7" s="108" t="str">
        <f>VLOOKUP($A7,資料データ!$A$3:$X$1003,6,0)&amp;""</f>
        <v>みんなのために働く</v>
      </c>
      <c r="E7" s="108" t="str">
        <f>VLOOKUP($A7,資料データ!$A$3:$X$1003,7,0)&amp;""</f>
        <v>「ぼく」の草取りに取り組む気持ちの変化から働く意味を考え，進んでみんなのために働こうとする態度を養う。</v>
      </c>
      <c r="F7" s="108" t="str">
        <f>VLOOKUP($A7,資料データ!$A$3:$X$1003,9,0)&amp;""</f>
        <v>学校行事
社会科</v>
      </c>
      <c r="G7" s="108" t="str">
        <f>VLOOKUP($A7,資料データ!$A$3:$X$1003,10,0)&amp;""</f>
        <v>日文</v>
      </c>
      <c r="H7" s="17"/>
    </row>
    <row r="8" spans="1:8" ht="33.75">
      <c r="A8" s="106" t="s">
        <v>624</v>
      </c>
      <c r="B8" s="108" t="str">
        <f>VLOOKUP($A8,資料データ!$A$3:$X$1003,2,0)&amp;""</f>
        <v>28</v>
      </c>
      <c r="C8" s="108" t="str">
        <f>VLOOKUP($A8,資料データ!$A$3:$X$1003,3,0)&amp;""</f>
        <v>ネコの手ボランティア</v>
      </c>
      <c r="D8" s="108" t="str">
        <f>VLOOKUP($A8,資料データ!$A$3:$X$1003,6,0)&amp;""</f>
        <v>ほうしの気持ち</v>
      </c>
      <c r="E8" s="108" t="str">
        <f>VLOOKUP($A8,資料データ!$A$3:$X$1003,7,0)&amp;""</f>
        <v>避難所でボランティアとして働く侑加や由美子の思いを通して，働くことの意義を理解し，進んで人のために働こうとする心情を育てる。</v>
      </c>
      <c r="F8" s="108" t="str">
        <f>VLOOKUP($A8,資料データ!$A$3:$X$1003,9,0)&amp;""</f>
        <v>学校行事
社会科</v>
      </c>
      <c r="G8" s="108" t="str">
        <f>VLOOKUP($A8,資料データ!$A$3:$X$1003,10,0)&amp;""</f>
        <v>日文</v>
      </c>
      <c r="H8" s="17"/>
    </row>
    <row r="9" spans="1:8" ht="45">
      <c r="A9" s="106" t="s">
        <v>711</v>
      </c>
      <c r="B9" s="108" t="str">
        <f>VLOOKUP($A9,資料データ!$A$3:$X$1003,2,0)&amp;""</f>
        <v>9</v>
      </c>
      <c r="C9" s="108" t="str">
        <f>VLOOKUP($A9,資料データ!$A$3:$X$1003,3,0)&amp;""</f>
        <v>サタデーグループ</v>
      </c>
      <c r="D9" s="108" t="str">
        <f>VLOOKUP($A9,資料データ!$A$3:$X$1003,6,0)&amp;""</f>
        <v>働く喜び</v>
      </c>
      <c r="E9" s="108" t="str">
        <f>VLOOKUP($A9,資料データ!$A$3:$X$1003,7,0)&amp;""</f>
        <v>サタデーグループの活動を通して，働くことがみんなの役に立っていることを理解し，誇りをもって社会に奉仕しようとする心情を育てる。</v>
      </c>
      <c r="F9" s="108" t="str">
        <f>VLOOKUP($A9,資料データ!$A$3:$X$1003,9,0)&amp;""</f>
        <v>総合的な学習の時間
学級活動
学校行事（勤労生産・奉仕的行事）</v>
      </c>
      <c r="G9" s="108" t="str">
        <f>VLOOKUP($A9,資料データ!$A$3:$X$1003,10,0)&amp;""</f>
        <v>日文</v>
      </c>
      <c r="H9" s="17"/>
    </row>
    <row r="10" spans="1:8" ht="45">
      <c r="A10" s="106" t="s">
        <v>779</v>
      </c>
      <c r="B10" s="108" t="str">
        <f>VLOOKUP($A10,資料データ!$A$3:$X$1003,2,0)&amp;""</f>
        <v>22</v>
      </c>
      <c r="C10" s="108" t="str">
        <f>VLOOKUP($A10,資料データ!$A$3:$X$1003,3,0)&amp;""</f>
        <v>父の仕事</v>
      </c>
      <c r="D10" s="108" t="str">
        <f>VLOOKUP($A10,資料データ!$A$3:$X$1003,6,0)&amp;""</f>
        <v>働くということ</v>
      </c>
      <c r="E10" s="108" t="str">
        <f>VLOOKUP($A10,資料データ!$A$3:$X$1003,7,0)&amp;""</f>
        <v>働くことの意義やそれに伴う責任と充実感について理解することを通して，集団や社会のために役に立とうとする心情を育てる。</v>
      </c>
      <c r="F10" s="108" t="str">
        <f>VLOOKUP($A10,資料データ!$A$3:$X$1003,9,0)&amp;""</f>
        <v xml:space="preserve">学級活動
総合的な学習の時間（インターンシップ，ボランティア活動） </v>
      </c>
      <c r="G10" s="108" t="str">
        <f>VLOOKUP($A10,資料データ!$A$3:$X$1003,10,0)&amp;""</f>
        <v>日文</v>
      </c>
      <c r="H10" s="17"/>
    </row>
    <row r="11" spans="1:8" ht="45">
      <c r="A11" s="106" t="s">
        <v>948</v>
      </c>
      <c r="B11" s="108" t="str">
        <f>VLOOKUP($A11,資料データ!$A$3:$X$1003,2,0)&amp;""</f>
        <v>15</v>
      </c>
      <c r="C11" s="108" t="str">
        <f>VLOOKUP($A11,資料データ!$A$3:$X$1003,3,0)&amp;""</f>
        <v>母の仕事</v>
      </c>
      <c r="D11" s="108" t="str">
        <f>VLOOKUP($A11,資料データ!$A$3:$X$1003,6,0)&amp;""</f>
        <v>働くことの意義</v>
      </c>
      <c r="E11" s="108" t="str">
        <f>VLOOKUP($A11,資料データ!$A$3:$X$1003,7,0)&amp;""</f>
        <v>自分の仕事に大きな喜びと満足感をもっている母の姿を通して，働くことの意義を理解し，社会に奉仕する喜びを知って，公共のために役立つことをしようとする心情を育てる。</v>
      </c>
      <c r="F11" s="108" t="str">
        <f>VLOOKUP($A11,資料データ!$A$3:$X$1003,9,0)&amp;""</f>
        <v>プール清掃、運動会、委員会、係活動、国語、社会、家庭科</v>
      </c>
      <c r="G11" s="108" t="str">
        <f>VLOOKUP($A11,資料データ!$A$3:$X$1003,10,0)&amp;""</f>
        <v>日文</v>
      </c>
      <c r="H11" s="17"/>
    </row>
    <row r="12" spans="1:8" ht="33.75">
      <c r="A12" s="106" t="s">
        <v>1038</v>
      </c>
      <c r="B12" s="108" t="str">
        <f>VLOOKUP($A12,資料データ!$A$3:$X$1003,2,0)&amp;""</f>
        <v>33</v>
      </c>
      <c r="C12" s="108" t="str">
        <f>VLOOKUP($A12,資料データ!$A$3:$X$1003,3,0)&amp;""</f>
        <v>自分にできること</v>
      </c>
      <c r="D12" s="108" t="str">
        <f>VLOOKUP($A12,資料データ!$A$3:$X$1003,6,0)&amp;""</f>
        <v>公共のために働くこと</v>
      </c>
      <c r="E12" s="108" t="str">
        <f>VLOOKUP($A12,資料データ!$A$3:$X$1003,7,0)&amp;""</f>
        <v>社会のために奉仕することの意義と喜びに気づき，進んで社会のために役に立とうとする態度を養う。</v>
      </c>
      <c r="F12" s="108" t="str">
        <f>VLOOKUP($A12,資料データ!$A$3:$X$1003,9,0)&amp;""</f>
        <v>プール清掃、運動会、委員会、係活動、国語、社会、家庭科</v>
      </c>
      <c r="G12" s="108" t="str">
        <f>VLOOKUP($A12,資料データ!$A$3:$X$1003,10,0)&amp;""</f>
        <v>日文</v>
      </c>
      <c r="H12" s="17"/>
    </row>
    <row r="13" spans="1:8">
      <c r="B13" s="17"/>
      <c r="C13" s="17"/>
      <c r="D13" s="17"/>
      <c r="E13" s="17"/>
      <c r="F13" s="17"/>
      <c r="G13" s="17"/>
      <c r="H13" s="17"/>
    </row>
    <row r="14" spans="1:8">
      <c r="B14" s="17"/>
      <c r="C14" s="17"/>
      <c r="D14" s="17"/>
      <c r="E14" s="17"/>
      <c r="F14" s="17"/>
      <c r="G14" s="17"/>
      <c r="H14" s="17"/>
    </row>
    <row r="15" spans="1:8">
      <c r="B15" s="17"/>
      <c r="C15" s="17"/>
      <c r="D15" s="17"/>
      <c r="E15" s="17"/>
      <c r="F15" s="17"/>
      <c r="G15" s="17"/>
      <c r="H15" s="17"/>
    </row>
    <row r="16" spans="1:8">
      <c r="B16" s="17"/>
      <c r="C16" s="17"/>
      <c r="D16" s="17"/>
      <c r="E16" s="17"/>
      <c r="F16" s="17"/>
      <c r="G16" s="17"/>
      <c r="H16" s="17"/>
    </row>
    <row r="17" spans="2:8">
      <c r="B17" s="17"/>
      <c r="C17" s="17"/>
      <c r="D17" s="17"/>
      <c r="E17" s="17"/>
      <c r="F17" s="17"/>
      <c r="G17" s="17"/>
      <c r="H17" s="17"/>
    </row>
    <row r="18" spans="2:8">
      <c r="B18" s="17"/>
      <c r="C18" s="17"/>
      <c r="D18" s="17"/>
      <c r="E18" s="17"/>
      <c r="F18" s="17"/>
      <c r="G18" s="17"/>
      <c r="H18" s="17"/>
    </row>
    <row r="19" spans="2:8">
      <c r="B19" s="17"/>
      <c r="C19" s="17"/>
      <c r="D19" s="17"/>
      <c r="E19" s="17"/>
      <c r="F19" s="17"/>
      <c r="G19" s="17"/>
      <c r="H19" s="17"/>
    </row>
    <row r="20" spans="2:8">
      <c r="B20" s="17"/>
      <c r="C20" s="17"/>
      <c r="D20" s="17"/>
      <c r="E20" s="17"/>
      <c r="F20" s="17"/>
      <c r="G20" s="17"/>
      <c r="H20" s="17"/>
    </row>
    <row r="21" spans="2:8">
      <c r="B21" s="17"/>
      <c r="C21" s="17"/>
      <c r="D21" s="17"/>
      <c r="E21" s="17"/>
      <c r="F21" s="17"/>
      <c r="G21" s="17"/>
      <c r="H21" s="17"/>
    </row>
    <row r="22" spans="2:8">
      <c r="B22" s="17"/>
      <c r="C22" s="17"/>
      <c r="D22" s="17"/>
      <c r="E22" s="17"/>
      <c r="F22" s="17"/>
      <c r="G22" s="17"/>
      <c r="H22" s="17"/>
    </row>
  </sheetData>
  <customSheetViews>
    <customSheetView guid="{97D6C6C3-AE68-4D6E-9E44-FE6211A2CFAE}" topLeftCell="A4">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topLeftCell="A4">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topLeftCell="A4">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topLeftCell="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0"/>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9">
      <c r="A1" s="155" t="s">
        <v>1095</v>
      </c>
      <c r="B1" s="155"/>
      <c r="C1" s="155"/>
      <c r="D1" s="155"/>
    </row>
    <row r="2" spans="1:9" s="103" customFormat="1" ht="12">
      <c r="A2" s="105" t="s">
        <v>0</v>
      </c>
      <c r="B2" s="154" t="s">
        <v>1</v>
      </c>
      <c r="C2" s="154"/>
      <c r="D2" s="105" t="s">
        <v>3</v>
      </c>
      <c r="E2" s="105" t="s">
        <v>1079</v>
      </c>
      <c r="F2" s="105" t="s">
        <v>6</v>
      </c>
      <c r="G2" s="105" t="s">
        <v>7</v>
      </c>
    </row>
    <row r="3" spans="1:9" ht="33.75">
      <c r="A3" s="106" t="s">
        <v>152</v>
      </c>
      <c r="B3" s="108" t="str">
        <f>VLOOKUP($A3,資料データ!$A$3:$X$1003,2,0)&amp;""</f>
        <v>26</v>
      </c>
      <c r="C3" s="108" t="str">
        <f>VLOOKUP($A3,資料データ!$A$3:$X$1003,3,0)&amp;""</f>
        <v>おかあさんの　
つくった　ぼうし</v>
      </c>
      <c r="D3" s="108" t="str">
        <f>VLOOKUP($A3,資料データ!$A$3:$X$1003,6,0)&amp;""</f>
        <v>だいすきな　かぞく</v>
      </c>
      <c r="E3" s="108" t="str">
        <f>VLOOKUP($A3,資料データ!$A$3:$X$1003,7,0)&amp;""</f>
        <v>家族をごちそうや金の冠よりも大切だと考えているアンデルスを通して，家族を敬愛し，家族のために役立とうとする心情を育てる。</v>
      </c>
      <c r="F3" s="108" t="str">
        <f>VLOOKUP($A3,資料データ!$A$3:$X$1003,9,0)&amp;""</f>
        <v>生活科（家庭と生活）</v>
      </c>
      <c r="G3" s="108" t="str">
        <f>VLOOKUP($A3,資料データ!$A$3:$X$1003,10,0)&amp;""</f>
        <v>日文</v>
      </c>
      <c r="H3" s="17"/>
      <c r="I3" s="17"/>
    </row>
    <row r="4" spans="1:9" ht="33.75">
      <c r="A4" s="106" t="s">
        <v>286</v>
      </c>
      <c r="B4" s="108" t="str">
        <f>VLOOKUP($A4,資料データ!$A$3:$X$1003,2,0)&amp;""</f>
        <v>27</v>
      </c>
      <c r="C4" s="108" t="str">
        <f>VLOOKUP($A4,資料データ!$A$3:$X$1003,3,0)&amp;""</f>
        <v>おばあちゃん　
お元気ですか</v>
      </c>
      <c r="D4" s="108" t="str">
        <f>VLOOKUP($A4,資料データ!$A$3:$X$1003,6,0)&amp;""</f>
        <v>たいせつな　かぞく</v>
      </c>
      <c r="E4" s="108" t="str">
        <f>VLOOKUP($A4,資料データ!$A$3:$X$1003,7,0)&amp;""</f>
        <v>自分が家族に愛され，大切にしてもらっていることに気づき，父母，祖父母を敬愛して家族のために役に立とうとする心情を育てる。</v>
      </c>
      <c r="F4" s="108" t="str">
        <f>VLOOKUP($A4,資料データ!$A$3:$X$1003,9,0)&amp;""</f>
        <v>生活科</v>
      </c>
      <c r="G4" s="108" t="str">
        <f>VLOOKUP($A4,資料データ!$A$3:$X$1003,10,0)&amp;""</f>
        <v>日文</v>
      </c>
      <c r="H4" s="17"/>
      <c r="I4" s="17"/>
    </row>
    <row r="5" spans="1:9" ht="33.75">
      <c r="A5" s="106" t="s">
        <v>428</v>
      </c>
      <c r="B5" s="108" t="str">
        <f>VLOOKUP($A5,資料データ!$A$3:$X$1003,2,0)&amp;""</f>
        <v>18</v>
      </c>
      <c r="C5" s="108" t="str">
        <f>VLOOKUP($A5,資料データ!$A$3:$X$1003,3,0)&amp;""</f>
        <v>お母さんのせいきゅう書</v>
      </c>
      <c r="D5" s="108" t="str">
        <f>VLOOKUP($A5,資料データ!$A$3:$X$1003,6,0)&amp;""</f>
        <v>家族できょうりょくし合うこと</v>
      </c>
      <c r="E5" s="108" t="str">
        <f>VLOOKUP($A5,資料データ!$A$3:$X$1003,7,0)&amp;""</f>
        <v>無報酬の請求書から母親の思いを理解しただいすけを通して，家族の一員として，進んで楽しい家庭を作ろうとする意欲を高める。</v>
      </c>
      <c r="F5" s="108" t="str">
        <f>VLOOKUP($A5,資料データ!$A$3:$X$1003,9,0)&amp;""</f>
        <v>学校行事
国語科</v>
      </c>
      <c r="G5" s="108" t="str">
        <f>VLOOKUP($A5,資料データ!$A$3:$X$1003,10,0)&amp;""</f>
        <v>日文</v>
      </c>
      <c r="H5" s="17"/>
      <c r="I5" s="17"/>
    </row>
    <row r="6" spans="1:9" ht="33.75">
      <c r="A6" s="106" t="s">
        <v>566</v>
      </c>
      <c r="B6" s="108" t="str">
        <f>VLOOKUP($A6,資料データ!$A$3:$X$1003,2,0)&amp;""</f>
        <v>13</v>
      </c>
      <c r="C6" s="108" t="str">
        <f>VLOOKUP($A6,資料データ!$A$3:$X$1003,3,0)&amp;""</f>
        <v>家族の一員として</v>
      </c>
      <c r="D6" s="108" t="str">
        <f>VLOOKUP($A6,資料データ!$A$3:$X$1003,6,0)&amp;""</f>
        <v>自分のやくわり</v>
      </c>
      <c r="E6" s="108" t="str">
        <f>VLOOKUP($A6,資料データ!$A$3:$X$1003,7,0)&amp;""</f>
        <v>「ぼく」の思いの変化を通して，家族の一員として，役割を果たすことのうれしさに気づき，積極的に家族と関わり楽しい家庭生活を築いていこうとする意欲を高める。</v>
      </c>
      <c r="F6" s="108" t="str">
        <f>VLOOKUP($A6,資料データ!$A$3:$X$1003,9,0)&amp;""</f>
        <v>特別活動
音楽科</v>
      </c>
      <c r="G6" s="108" t="str">
        <f>VLOOKUP($A6,資料データ!$A$3:$X$1003,10,0)&amp;""</f>
        <v>日文</v>
      </c>
      <c r="H6" s="17"/>
      <c r="I6" s="17"/>
    </row>
    <row r="7" spans="1:9" ht="45">
      <c r="A7" s="106" t="s">
        <v>785</v>
      </c>
      <c r="B7" s="108" t="str">
        <f>VLOOKUP($A7,資料データ!$A$3:$X$1003,2,0)&amp;""</f>
        <v>23</v>
      </c>
      <c r="C7" s="108" t="str">
        <f>VLOOKUP($A7,資料データ!$A$3:$X$1003,3,0)&amp;""</f>
        <v>家族のために</v>
      </c>
      <c r="D7" s="108" t="str">
        <f>VLOOKUP($A7,資料データ!$A$3:$X$1003,6,0)&amp;""</f>
        <v>家族の一員として</v>
      </c>
      <c r="E7" s="108" t="str">
        <f>VLOOKUP($A7,資料データ!$A$3:$X$1003,7,0)&amp;""</f>
        <v>分担された家事を負担と考えていたアキが，常に家族みんなの幸せを考えて家事をする両親の思いに気づく姿から，自分のできることを考え，家族のために進んで役立とうとする意欲を高める。</v>
      </c>
      <c r="F7" s="108" t="str">
        <f>VLOOKUP($A7,資料データ!$A$3:$X$1003,9,0)&amp;""</f>
        <v>家庭科（家庭生活と家族）</v>
      </c>
      <c r="G7" s="108" t="str">
        <f>VLOOKUP($A7,資料データ!$A$3:$X$1003,10,0)&amp;""</f>
        <v>日文</v>
      </c>
      <c r="H7" s="17"/>
      <c r="I7" s="17"/>
    </row>
    <row r="8" spans="1:9" ht="33.75">
      <c r="A8" s="106" t="s">
        <v>953</v>
      </c>
      <c r="B8" s="108" t="str">
        <f>VLOOKUP($A8,資料データ!$A$3:$X$1003,2,0)&amp;""</f>
        <v>16</v>
      </c>
      <c r="C8" s="108" t="str">
        <f>VLOOKUP($A8,資料データ!$A$3:$X$1003,3,0)&amp;""</f>
        <v>初めてのアンカー</v>
      </c>
      <c r="D8" s="108" t="str">
        <f>VLOOKUP($A8,資料データ!$A$3:$X$1003,6,0)&amp;""</f>
        <v>家族の幸せ</v>
      </c>
      <c r="E8" s="108" t="str">
        <f>VLOOKUP($A8,資料データ!$A$3:$X$1003,7,0)&amp;""</f>
        <v>まきと家族とのやりとりを通して，家族が互いのことを思い合い，みんなの幸せを願っていることに気づき，自分も家族の一員として役立とうとする意欲を高める。</v>
      </c>
      <c r="F8" s="108" t="str">
        <f>VLOOKUP($A8,資料データ!$A$3:$X$1003,9,0)&amp;""</f>
        <v>家庭科、音楽</v>
      </c>
      <c r="G8" s="108" t="str">
        <f>VLOOKUP($A8,資料データ!$A$3:$X$1003,10,0)&amp;""</f>
        <v>日文</v>
      </c>
      <c r="H8" s="17"/>
      <c r="I8" s="17"/>
    </row>
    <row r="9" spans="1:9">
      <c r="B9" s="17"/>
      <c r="C9" s="17"/>
      <c r="D9" s="17"/>
      <c r="E9" s="17"/>
      <c r="F9" s="17"/>
      <c r="G9" s="17"/>
      <c r="H9" s="17"/>
      <c r="I9" s="17"/>
    </row>
    <row r="10" spans="1:9">
      <c r="B10" s="17"/>
      <c r="C10" s="17"/>
      <c r="D10" s="17"/>
      <c r="E10" s="17"/>
      <c r="F10" s="17"/>
      <c r="G10" s="17"/>
      <c r="H10" s="17"/>
      <c r="I10" s="17"/>
    </row>
    <row r="11" spans="1:9">
      <c r="B11" s="17"/>
      <c r="C11" s="17"/>
      <c r="D11" s="17"/>
      <c r="E11" s="17"/>
      <c r="F11" s="17"/>
      <c r="G11" s="17"/>
      <c r="H11" s="17"/>
      <c r="I11" s="17"/>
    </row>
    <row r="12" spans="1:9">
      <c r="B12" s="17"/>
      <c r="C12" s="17"/>
      <c r="D12" s="17"/>
      <c r="E12" s="17"/>
      <c r="F12" s="17"/>
      <c r="G12" s="17"/>
      <c r="H12" s="17"/>
      <c r="I12" s="17"/>
    </row>
    <row r="13" spans="1:9">
      <c r="B13" s="17"/>
      <c r="C13" s="17"/>
      <c r="D13" s="17"/>
      <c r="E13" s="17"/>
      <c r="F13" s="17"/>
      <c r="G13" s="17"/>
      <c r="H13" s="17"/>
      <c r="I13" s="17"/>
    </row>
    <row r="14" spans="1:9">
      <c r="B14" s="17"/>
      <c r="C14" s="17"/>
      <c r="D14" s="17"/>
      <c r="E14" s="17"/>
      <c r="F14" s="17"/>
      <c r="G14" s="17"/>
      <c r="H14" s="17"/>
      <c r="I14" s="17"/>
    </row>
    <row r="15" spans="1:9">
      <c r="B15" s="17"/>
      <c r="C15" s="17"/>
      <c r="D15" s="17"/>
      <c r="E15" s="17"/>
      <c r="F15" s="17"/>
      <c r="G15" s="17"/>
      <c r="H15" s="17"/>
      <c r="I15" s="17"/>
    </row>
    <row r="16" spans="1:9">
      <c r="B16" s="17"/>
      <c r="C16" s="17"/>
      <c r="D16" s="17"/>
      <c r="E16" s="17"/>
      <c r="F16" s="17"/>
      <c r="G16" s="17"/>
      <c r="H16" s="17"/>
      <c r="I16" s="17"/>
    </row>
    <row r="17" spans="2:9">
      <c r="B17" s="17"/>
      <c r="C17" s="17"/>
      <c r="D17" s="17"/>
      <c r="E17" s="17"/>
      <c r="F17" s="17"/>
      <c r="G17" s="17"/>
      <c r="H17" s="17"/>
      <c r="I17" s="17"/>
    </row>
    <row r="18" spans="2:9">
      <c r="B18" s="17"/>
      <c r="C18" s="17"/>
      <c r="D18" s="17"/>
      <c r="E18" s="17"/>
      <c r="F18" s="17"/>
      <c r="G18" s="17"/>
      <c r="H18" s="17"/>
      <c r="I18" s="17"/>
    </row>
    <row r="19" spans="2:9">
      <c r="B19" s="17"/>
      <c r="C19" s="17"/>
      <c r="D19" s="17"/>
      <c r="E19" s="17"/>
      <c r="F19" s="17"/>
      <c r="G19" s="17"/>
      <c r="H19" s="17"/>
      <c r="I19" s="17"/>
    </row>
    <row r="20" spans="2:9">
      <c r="B20" s="17"/>
      <c r="C20" s="17"/>
      <c r="D20" s="17"/>
      <c r="E20" s="17"/>
      <c r="F20" s="17"/>
      <c r="G20" s="17"/>
      <c r="H20" s="17"/>
      <c r="I20"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topLeftCell="D1" workbookViewId="0">
      <selection activeCell="F5" sqref="F5"/>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1094</v>
      </c>
      <c r="B1" s="155"/>
      <c r="C1" s="155"/>
      <c r="D1" s="155"/>
    </row>
    <row r="2" spans="1:7" s="103" customFormat="1" ht="12">
      <c r="A2" s="105" t="s">
        <v>0</v>
      </c>
      <c r="B2" s="154" t="s">
        <v>1</v>
      </c>
      <c r="C2" s="154"/>
      <c r="D2" s="105" t="s">
        <v>3</v>
      </c>
      <c r="E2" s="105" t="s">
        <v>1079</v>
      </c>
      <c r="F2" s="105" t="s">
        <v>6</v>
      </c>
      <c r="G2" s="105" t="s">
        <v>7</v>
      </c>
    </row>
    <row r="3" spans="1:7" ht="33.75">
      <c r="A3" s="106" t="s">
        <v>8</v>
      </c>
      <c r="B3" s="108" t="str">
        <f>VLOOKUP($A3,資料データ!$A$3:$X$1003,2,0)&amp;""</f>
        <v>1</v>
      </c>
      <c r="C3" s="108" t="str">
        <f>VLOOKUP($A3,資料データ!$A$3:$X$1003,3,0)&amp;""</f>
        <v>たのしい　
がっこう</v>
      </c>
      <c r="D3" s="108" t="str">
        <f>VLOOKUP($A3,資料データ!$A$3:$X$1003,6,0)&amp;""</f>
        <v>がっこうが　
たのしみだ</v>
      </c>
      <c r="E3" s="108" t="str">
        <f>VLOOKUP($A3,資料データ!$A$3:$X$1003,7,0)&amp;""</f>
        <v>学校の生活で楽しみにしていることについて考えるなかで，これからの学校生活への期待を膨らませ，学校の生活を楽しもうとする態度を養う。</v>
      </c>
      <c r="F3" s="108" t="str">
        <f>VLOOKUP($A3,資料データ!$A$3:$X$1003,9,0)&amp;""</f>
        <v xml:space="preserve">学校行事 （１年生を迎える会） 
生活科 （学校探検） </v>
      </c>
      <c r="G3" s="108" t="str">
        <f>VLOOKUP($A3,資料データ!$A$3:$X$1003,10,0)&amp;""</f>
        <v>日文</v>
      </c>
    </row>
    <row r="4" spans="1:7" ht="33.75">
      <c r="A4" s="106" t="s">
        <v>209</v>
      </c>
      <c r="B4" s="108" t="str">
        <f>VLOOKUP($A4,資料データ!$A$3:$X$1003,2,0)&amp;""</f>
        <v>52</v>
      </c>
      <c r="C4" s="108" t="str">
        <f>VLOOKUP($A4,資料データ!$A$3:$X$1003,3,0)&amp;""</f>
        <v>学校を　休んだ</v>
      </c>
      <c r="D4" s="108" t="str">
        <f>VLOOKUP($A4,資料データ!$A$3:$X$1003,6,0)&amp;""</f>
        <v>たのしい　学校</v>
      </c>
      <c r="E4" s="108" t="str">
        <f>VLOOKUP($A4,資料データ!$A$3:$X$1003,7,0)&amp;""</f>
        <v>学校を休んだみきやくんが，学校の様子を想像して，早く行きたいと思う気持ちを通して，学校への愛着を深め，学級や学校で楽しく生活しようとする心情を育てる。</v>
      </c>
      <c r="F4" s="108" t="str">
        <f>VLOOKUP($A4,資料データ!$A$3:$X$1003,9,0)&amp;""</f>
        <v>生活科
学級活動</v>
      </c>
      <c r="G4" s="108" t="str">
        <f>VLOOKUP($A4,資料データ!$A$3:$X$1003,10,0)&amp;""</f>
        <v>日文</v>
      </c>
    </row>
    <row r="5" spans="1:7" ht="33.75">
      <c r="A5" s="106" t="s">
        <v>221</v>
      </c>
      <c r="B5" s="108" t="str">
        <f>VLOOKUP($A5,資料データ!$A$3:$X$1003,2,0)&amp;""</f>
        <v>2</v>
      </c>
      <c r="C5" s="108" t="str">
        <f>VLOOKUP($A5,資料データ!$A$3:$X$1003,3,0)&amp;""</f>
        <v xml:space="preserve">わたしたちの　
校歌
</v>
      </c>
      <c r="D5" s="108" t="str">
        <f>VLOOKUP($A5,資料データ!$A$3:$X$1003,6,0)&amp;""</f>
        <v>わたしの　学校</v>
      </c>
      <c r="E5" s="108" t="str">
        <f>VLOOKUP($A5,資料データ!$A$3:$X$1003,7,0)&amp;""</f>
        <v>私校歌の歌詞に込められた思いや願いに気付き，これからも学校生活を楽しくしようとする心情を育てる。</v>
      </c>
      <c r="F5" s="108" t="str">
        <f>VLOOKUP($A5,資料データ!$A$3:$X$1003,9,0)&amp;""</f>
        <v xml:space="preserve">音楽科
生活科
</v>
      </c>
      <c r="G5" s="108" t="str">
        <f>VLOOKUP($A5,資料データ!$A$3:$X$1003,10,0)&amp;""</f>
        <v>日文</v>
      </c>
    </row>
    <row r="6" spans="1:7" ht="56.25">
      <c r="A6" s="106" t="s">
        <v>365</v>
      </c>
      <c r="B6" s="108" t="str">
        <f>VLOOKUP($A6,資料データ!$A$3:$X$1003,2,0)&amp;""</f>
        <v>6</v>
      </c>
      <c r="C6" s="108" t="str">
        <f>VLOOKUP($A6,資料データ!$A$3:$X$1003,3,0)&amp;""</f>
        <v>学級しょうかい</v>
      </c>
      <c r="D6" s="108" t="str">
        <f>VLOOKUP($A6,資料データ!$A$3:$X$1003,6,0)&amp;""</f>
        <v>すばらしい学級をめざして</v>
      </c>
      <c r="E6" s="108" t="str">
        <f>VLOOKUP($A6,資料データ!$A$3:$X$1003,7,0)&amp;""</f>
        <v>みんなが一つになって頑張った３年２組のすばらしさに気づき，自分たちの学級のよさに目を向けて，協力し合ってよりよい学級を作ろうとする態度を養う。</v>
      </c>
      <c r="F6" s="108" t="str">
        <f>VLOOKUP($A6,資料データ!$A$3:$X$1003,9,0)&amp;""</f>
        <v>学校行事
児童会活動
学級活動
国語科
音楽科</v>
      </c>
      <c r="G6" s="108" t="str">
        <f>VLOOKUP($A6,資料データ!$A$3:$X$1003,10,0)&amp;""</f>
        <v>日文</v>
      </c>
    </row>
    <row r="7" spans="1:7" ht="33.75">
      <c r="A7" s="106" t="s">
        <v>610</v>
      </c>
      <c r="B7" s="108" t="str">
        <f>VLOOKUP($A7,資料データ!$A$3:$X$1003,2,0)&amp;""</f>
        <v>24</v>
      </c>
      <c r="C7" s="108" t="str">
        <f>VLOOKUP($A7,資料データ!$A$3:$X$1003,3,0)&amp;""</f>
        <v>交かんメール</v>
      </c>
      <c r="D7" s="108" t="str">
        <f>VLOOKUP($A7,資料データ!$A$3:$X$1003,6,0)&amp;""</f>
        <v>わたしたちの学級や学校</v>
      </c>
      <c r="E7" s="108" t="str">
        <f>VLOOKUP($A7,資料データ!$A$3:$X$1003,7,0)&amp;""</f>
        <v>学級のよさを見つけることの喜びを感じて，自分たちの学級や学校のよさをあらためて考え，みんなで協力して楽しい学級や学校を作ろうとする態度を養う。</v>
      </c>
      <c r="F7" s="108" t="str">
        <f>VLOOKUP($A7,資料データ!$A$3:$X$1003,9,0)&amp;""</f>
        <v>学校行事
特別活動
国語科</v>
      </c>
      <c r="G7" s="108" t="str">
        <f>VLOOKUP($A7,資料データ!$A$3:$X$1003,10,0)&amp;""</f>
        <v>日文</v>
      </c>
    </row>
    <row r="8" spans="1:7" ht="33.75">
      <c r="A8" s="106" t="s">
        <v>704</v>
      </c>
      <c r="B8" s="108" t="str">
        <f>VLOOKUP($A8,資料データ!$A$3:$X$1003,2,0)&amp;""</f>
        <v>8</v>
      </c>
      <c r="C8" s="108" t="str">
        <f>VLOOKUP($A8,資料データ!$A$3:$X$1003,3,0)&amp;""</f>
        <v>たのむよ，班長</v>
      </c>
      <c r="D8" s="108" t="str">
        <f>VLOOKUP($A8,資料データ!$A$3:$X$1003,6,0)&amp;""</f>
        <v>集団での役割</v>
      </c>
      <c r="E8" s="108" t="str">
        <f>VLOOKUP($A8,資料データ!$A$3:$X$1003,7,0)&amp;""</f>
        <v>班活動で直面する具体的場面を取り上げ，それぞれの立場で考え，グループで話し合うことを通して，集団における自分の役割を自覚し責任を果たそうとする態度を養う。</v>
      </c>
      <c r="F8" s="108" t="str">
        <f>VLOOKUP($A8,資料データ!$A$3:$X$1003,9,0)&amp;""</f>
        <v>家庭科</v>
      </c>
      <c r="G8" s="108" t="str">
        <f>VLOOKUP($A8,資料データ!$A$3:$X$1003,10,0)&amp;""</f>
        <v>日文</v>
      </c>
    </row>
    <row r="9" spans="1:7" ht="45">
      <c r="A9" s="106" t="s">
        <v>802</v>
      </c>
      <c r="B9" s="108" t="str">
        <f>VLOOKUP($A9,資料データ!$A$3:$X$1003,2,0)&amp;""</f>
        <v>26</v>
      </c>
      <c r="C9" s="108" t="str">
        <f>VLOOKUP($A9,資料データ!$A$3:$X$1003,3,0)&amp;""</f>
        <v>ふぶきの中で「ありがとう」</v>
      </c>
      <c r="D9" s="108" t="str">
        <f>VLOOKUP($A9,資料データ!$A$3:$X$1003,6,0)&amp;""</f>
        <v>高学年として</v>
      </c>
      <c r="E9" s="108" t="str">
        <f>VLOOKUP($A9,資料データ!$A$3:$X$1003,7,0)&amp;""</f>
        <v>下級生の安全を守ろうとする上級生としての責任感，それが受け継がれていることのすばらしさを理解することで，自分の役割を自覚して集団生活を送ろうとする態度を養う。</v>
      </c>
      <c r="F9" s="108" t="str">
        <f>VLOOKUP($A9,資料データ!$A$3:$X$1003,9,0)&amp;""</f>
        <v xml:space="preserve">総合的な学習の時間
体育科
学校行事 </v>
      </c>
      <c r="G9" s="108" t="str">
        <f>VLOOKUP($A9,資料データ!$A$3:$X$1003,10,0)&amp;""</f>
        <v>日文</v>
      </c>
    </row>
    <row r="10" spans="1:7" ht="45">
      <c r="A10" s="106" t="s">
        <v>903</v>
      </c>
      <c r="B10" s="108" t="str">
        <f>VLOOKUP($A10,資料データ!$A$3:$X$1003,2,0)&amp;""</f>
        <v>6</v>
      </c>
      <c r="C10" s="108" t="str">
        <f>VLOOKUP($A10,資料データ!$A$3:$X$1003,3,0)&amp;""</f>
        <v>母校大発見</v>
      </c>
      <c r="D10" s="108" t="str">
        <f>VLOOKUP($A10,資料データ!$A$3:$X$1003,6,0)&amp;""</f>
        <v>学校を愛する心</v>
      </c>
      <c r="E10" s="108" t="str">
        <f>VLOOKUP($A10,資料データ!$A$3:$X$1003,7,0)&amp;""</f>
        <v>自分の学校のことがわかるにつれて，うれしくなっていく主人公たちを通して，母校がかけがえのないものであることに気づき，母校を大切に思い，よりよい学校をつくろうとする心情を育てる。</v>
      </c>
      <c r="F10" s="108" t="str">
        <f>VLOOKUP($A10,資料データ!$A$3:$X$1003,9,0)&amp;""</f>
        <v>総合、運動会、お迎え集会、委員会、係活動、クラブ</v>
      </c>
      <c r="G10" s="108" t="str">
        <f>VLOOKUP($A10,資料データ!$A$3:$X$1003,10,0)&amp;""</f>
        <v>日文</v>
      </c>
    </row>
    <row r="11" spans="1:7" ht="45">
      <c r="A11" s="106" t="s">
        <v>963</v>
      </c>
      <c r="B11" s="108" t="str">
        <f>VLOOKUP($A11,資料データ!$A$3:$X$1003,2,0)&amp;""</f>
        <v>18</v>
      </c>
      <c r="C11" s="108" t="str">
        <f>VLOOKUP($A11,資料データ!$A$3:$X$1003,3,0)&amp;""</f>
        <v>みんなで劇を作ろう</v>
      </c>
      <c r="D11" s="108" t="str">
        <f>VLOOKUP($A11,資料データ!$A$3:$X$1003,6,0)&amp;""</f>
        <v>集団の一員として</v>
      </c>
      <c r="E11" s="108" t="str">
        <f>VLOOKUP($A11,資料データ!$A$3:$X$1003,7,0)&amp;""</f>
        <v>自分の力を生かし，自分に任されたことを責任をもってやり遂げ，みんなの力を合わせて目標に向かっていくことが集団を高めることに気づき，各自の役割を積極的に果たそうとする意欲を高める。</v>
      </c>
      <c r="F11" s="108" t="str">
        <f>VLOOKUP($A11,資料データ!$A$3:$X$1003,9,0)&amp;""</f>
        <v>総合、運動会、お迎え集会、委員会、係活動、クラブ</v>
      </c>
      <c r="G11" s="108" t="str">
        <f>VLOOKUP($A11,資料データ!$A$3:$X$1003,10,0)&amp;""</f>
        <v>日文</v>
      </c>
    </row>
    <row r="12" spans="1:7">
      <c r="B12" s="17"/>
      <c r="C12" s="17"/>
      <c r="D12" s="17"/>
      <c r="E12" s="17"/>
      <c r="F12" s="17"/>
      <c r="G12" s="17"/>
    </row>
    <row r="13" spans="1:7">
      <c r="B13" s="17"/>
      <c r="C13" s="17"/>
      <c r="D13" s="17"/>
      <c r="E13" s="17"/>
      <c r="F13" s="17"/>
      <c r="G13" s="17"/>
    </row>
    <row r="14" spans="1:7">
      <c r="B14" s="17"/>
      <c r="C14" s="17"/>
      <c r="D14" s="17"/>
      <c r="E14" s="17"/>
      <c r="F14" s="17"/>
      <c r="G14" s="17"/>
    </row>
    <row r="15" spans="1:7">
      <c r="B15" s="17"/>
      <c r="C15" s="17"/>
      <c r="D15" s="17"/>
      <c r="E15" s="17"/>
      <c r="F15" s="17"/>
      <c r="G15" s="17"/>
    </row>
    <row r="16" spans="1:7">
      <c r="B16" s="17"/>
      <c r="C16" s="17"/>
      <c r="D16" s="17"/>
      <c r="E16" s="17"/>
      <c r="F16" s="17"/>
      <c r="G16" s="17"/>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row r="21" spans="2:7">
      <c r="B21" s="17"/>
      <c r="C21" s="17"/>
      <c r="D21" s="17"/>
      <c r="E21" s="17"/>
      <c r="F21" s="17"/>
      <c r="G21" s="17"/>
    </row>
  </sheetData>
  <customSheetViews>
    <customSheetView guid="{97D6C6C3-AE68-4D6E-9E44-FE6211A2CFAE}" topLeftCell="E1">
      <selection activeCell="E5" sqref="E5"/>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topLeftCell="D1">
      <selection activeCell="F5" sqref="F5"/>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3"/>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1104</v>
      </c>
      <c r="B1" s="155"/>
      <c r="C1" s="155"/>
      <c r="D1" s="155"/>
    </row>
    <row r="2" spans="1:7" s="103" customFormat="1" ht="12">
      <c r="A2" s="105" t="s">
        <v>0</v>
      </c>
      <c r="B2" s="154" t="s">
        <v>1</v>
      </c>
      <c r="C2" s="154"/>
      <c r="D2" s="105" t="s">
        <v>3</v>
      </c>
      <c r="E2" s="105" t="s">
        <v>1079</v>
      </c>
      <c r="F2" s="105" t="s">
        <v>6</v>
      </c>
      <c r="G2" s="105" t="s">
        <v>7</v>
      </c>
    </row>
    <row r="3" spans="1:7" ht="33.75">
      <c r="A3" s="106" t="s">
        <v>170</v>
      </c>
      <c r="B3" s="108" t="str">
        <f>VLOOKUP($A3,資料データ!$A$3:$X$1003,2,0)&amp;""</f>
        <v>29</v>
      </c>
      <c r="C3" s="108" t="str">
        <f>VLOOKUP($A3,資料データ!$A$3:$X$1003,3,0)&amp;""</f>
        <v>はしれ，さんりく
てつどう</v>
      </c>
      <c r="D3" s="108" t="str">
        <f>VLOOKUP($A3,資料データ!$A$3:$X$1003,6,0)&amp;""</f>
        <v>みんなの　きぼう</v>
      </c>
      <c r="E3" s="108" t="str">
        <f>VLOOKUP($A3,資料データ!$A$3:$X$1003,7,0)&amp;""</f>
        <v>三陸鉄道が見えなくなるまで大漁旗を振り続けた子どもたちや人々の喜びから，自分たちの住む町に愛着をもち親しんで生活していこうとする心情を育てる。</v>
      </c>
      <c r="F3" s="108" t="str">
        <f>VLOOKUP($A3,資料データ!$A$3:$X$1003,9,0)&amp;""</f>
        <v>生活科</v>
      </c>
      <c r="G3" s="108" t="str">
        <f>VLOOKUP($A3,資料データ!$A$3:$X$1003,10,0)&amp;""</f>
        <v>日文</v>
      </c>
    </row>
    <row r="4" spans="1:7" ht="33.75">
      <c r="A4" s="106" t="s">
        <v>180</v>
      </c>
      <c r="B4" s="108" t="str">
        <f>VLOOKUP($A4,資料データ!$A$3:$X$1003,2,0)&amp;""</f>
        <v>31</v>
      </c>
      <c r="C4" s="108" t="str">
        <f>VLOOKUP($A4,資料データ!$A$3:$X$1003,3,0)&amp;""</f>
        <v>うつくしい　
わがし</v>
      </c>
      <c r="D4" s="108" t="str">
        <f>VLOOKUP($A4,資料データ!$A$3:$X$1003,6,0)&amp;""</f>
        <v>日本の　よさ</v>
      </c>
      <c r="E4" s="108" t="str">
        <f>VLOOKUP($A4,資料データ!$A$3:$X$1003,7,0)&amp;""</f>
        <v>けいこがそれまで知らなかった和菓子のすばらしさに気づいたことを通して，我が国の郷土や文化に親しみ，大切にしようとする心情を育てる。</v>
      </c>
      <c r="F4" s="108" t="str">
        <f>VLOOKUP($A4,資料データ!$A$3:$X$1003,9,0)&amp;""</f>
        <v>生活科（むかしのあそび）</v>
      </c>
      <c r="G4" s="108" t="str">
        <f>VLOOKUP($A4,資料データ!$A$3:$X$1003,10,0)&amp;""</f>
        <v>日文</v>
      </c>
    </row>
    <row r="5" spans="1:7" ht="33.75">
      <c r="A5" s="106" t="s">
        <v>242</v>
      </c>
      <c r="B5" s="108" t="str">
        <f>VLOOKUP($A5,資料データ!$A$3:$X$1003,2,0)&amp;""</f>
        <v>ぐんま</v>
      </c>
      <c r="C5" s="108" t="str">
        <f>VLOOKUP($A5,資料データ!$A$3:$X$1003,3,0)&amp;""</f>
        <v>えんぎだるま</v>
      </c>
      <c r="D5" s="108" t="str">
        <f>VLOOKUP($A5,資料データ!$A$3:$X$1003,6,0)&amp;""</f>
        <v>だるまにこめられた思い</v>
      </c>
      <c r="E5" s="108" t="str">
        <f>VLOOKUP($A5,資料データ!$A$3:$X$1003,7,0)&amp;""</f>
        <v>だるまづくりの歴史や伝統を知った主人公の気持ちを話し合うことを通して、郷土の伝統や文化に親しみ、郷土を愛する心情を育てる。</v>
      </c>
      <c r="F5" s="108" t="str">
        <f>VLOOKUP($A5,資料データ!$A$3:$X$1003,9,0)&amp;""</f>
        <v>生活科（町探検）</v>
      </c>
      <c r="G5" s="108" t="str">
        <f>VLOOKUP($A5,資料データ!$A$3:$X$1003,10,0)&amp;""</f>
        <v>ぐんまの道徳</v>
      </c>
    </row>
    <row r="6" spans="1:7" ht="33.75">
      <c r="A6" s="106" t="s">
        <v>246</v>
      </c>
      <c r="B6" s="108" t="str">
        <f>VLOOKUP($A6,資料データ!$A$3:$X$1003,2,0)&amp;""</f>
        <v>11</v>
      </c>
      <c r="C6" s="108" t="str">
        <f>VLOOKUP($A6,資料データ!$A$3:$X$1003,3,0)&amp;""</f>
        <v>花火に　
こめられた　
ねがい</v>
      </c>
      <c r="D6" s="108" t="str">
        <f>VLOOKUP($A6,資料データ!$A$3:$X$1003,6,0)&amp;""</f>
        <v>ちいきの　ぎょうじに　
したしむ</v>
      </c>
      <c r="E6" s="108" t="str">
        <f>VLOOKUP($A6,資料データ!$A$3:$X$1003,7,0)&amp;""</f>
        <v>花火に込められた長岡の人々の願いを考えることを通して，自分の郷土の自然や文化への愛着を深め，親しみをもって生活しようとする心情を育てる。</v>
      </c>
      <c r="F6" s="108" t="str">
        <f>VLOOKUP($A6,資料データ!$A$3:$X$1003,9,0)&amp;""</f>
        <v>生活科（町探検）</v>
      </c>
      <c r="G6" s="108" t="str">
        <f>VLOOKUP($A6,資料データ!$A$3:$X$1003,10,0)&amp;""</f>
        <v>日文</v>
      </c>
    </row>
    <row r="7" spans="1:7" ht="67.5">
      <c r="A7" s="106" t="s">
        <v>375</v>
      </c>
      <c r="B7" s="108" t="str">
        <f>VLOOKUP($A7,資料データ!$A$3:$X$1003,2,0)&amp;""</f>
        <v>8</v>
      </c>
      <c r="C7" s="108" t="str">
        <f>VLOOKUP($A7,資料データ!$A$3:$X$1003,3,0)&amp;""</f>
        <v>ふろしき</v>
      </c>
      <c r="D7" s="108" t="str">
        <f>VLOOKUP($A7,資料データ!$A$3:$X$1003,6,0)&amp;""</f>
        <v>守りたい日本の文化</v>
      </c>
      <c r="E7" s="108" t="str">
        <f>VLOOKUP($A7,資料データ!$A$3:$X$1003,7,0)&amp;""</f>
        <v>風呂敷の実演を見て，そのよさに興味をもった「わたし」の気持ちを考えることを通して，日本の伝統や文化のよさに気づき，それらを継承し，発展させていこうとする心情を育てる。</v>
      </c>
      <c r="F7" s="108" t="str">
        <f>VLOOKUP($A7,資料データ!$A$3:$X$1003,9,0)&amp;""</f>
        <v>学級活動
国語科
社会科
算数科
音楽科
外国語活動</v>
      </c>
      <c r="G7" s="108" t="str">
        <f>VLOOKUP($A7,資料データ!$A$3:$X$1003,10,0)&amp;""</f>
        <v>日文</v>
      </c>
    </row>
    <row r="8" spans="1:7" ht="67.5">
      <c r="A8" s="106" t="s">
        <v>403</v>
      </c>
      <c r="B8" s="108" t="str">
        <f>VLOOKUP($A8,資料データ!$A$3:$X$1003,2,0)&amp;""</f>
        <v>13</v>
      </c>
      <c r="C8" s="108" t="str">
        <f>VLOOKUP($A8,資料データ!$A$3:$X$1003,3,0)&amp;""</f>
        <v>「おもてなし」ってなあに</v>
      </c>
      <c r="D8" s="108" t="str">
        <f>VLOOKUP($A8,資料データ!$A$3:$X$1003,6,0)&amp;""</f>
        <v>日本の心</v>
      </c>
      <c r="E8" s="108" t="str">
        <f>VLOOKUP($A8,資料データ!$A$3:$X$1003,7,0)&amp;""</f>
        <v>日本に「おもてなし」の伝統・文化があることを知ることを通して，日本の文化のすばらしさを大切にしていこうという心情を育てる。</v>
      </c>
      <c r="F8" s="108" t="str">
        <f>VLOOKUP($A8,資料データ!$A$3:$X$1003,9,0)&amp;""</f>
        <v>学級活動
国語科
社会科
算数科
音楽科
外国語活動</v>
      </c>
      <c r="G8" s="108" t="str">
        <f>VLOOKUP($A8,資料データ!$A$3:$X$1003,10,0)&amp;""</f>
        <v>日文</v>
      </c>
    </row>
    <row r="9" spans="1:7" ht="45">
      <c r="A9" s="106" t="s">
        <v>600</v>
      </c>
      <c r="B9" s="108" t="str">
        <f>VLOOKUP($A9,資料データ!$A$3:$X$1003,2,0)&amp;""</f>
        <v>22</v>
      </c>
      <c r="C9" s="108" t="str">
        <f>VLOOKUP($A9,資料データ!$A$3:$X$1003,3,0)&amp;""</f>
        <v>お父さんのじまん</v>
      </c>
      <c r="D9" s="108" t="str">
        <f>VLOOKUP($A9,資料データ!$A$3:$X$1003,6,0)&amp;""</f>
        <v>国やきょうどを愛する</v>
      </c>
      <c r="E9" s="108" t="str">
        <f>VLOOKUP($A9,資料データ!$A$3:$X$1003,7,0)&amp;""</f>
        <v>郷土のよさに気づいたよし子と同じように，自分の郷土を見つめ，伝統と文化のすばらしさやそれを守り受け継いできた人々の努力に気づき，郷土に愛着を感じる心情を育てる。</v>
      </c>
      <c r="F9" s="108" t="str">
        <f>VLOOKUP($A9,資料データ!$A$3:$X$1003,9,0)&amp;""</f>
        <v>学校行事
社会科
音楽科</v>
      </c>
      <c r="G9" s="108" t="str">
        <f>VLOOKUP($A9,資料データ!$A$3:$X$1003,10,0)&amp;""</f>
        <v>日文</v>
      </c>
    </row>
    <row r="10" spans="1:7" ht="33.75">
      <c r="A10" s="106" t="s">
        <v>623</v>
      </c>
      <c r="B10" s="108" t="str">
        <f>VLOOKUP($A10,資料データ!$A$3:$X$1003,2,0)&amp;""</f>
        <v>27</v>
      </c>
      <c r="C10" s="108" t="str">
        <f>VLOOKUP($A10,資料データ!$A$3:$X$1003,3,0)&amp;""</f>
        <v>世界遺産の富岡製糸場</v>
      </c>
      <c r="D10" s="108" t="str">
        <f>VLOOKUP($A10,資料データ!$A$3:$X$1003,6,0)&amp;""</f>
        <v>郷土の文化や伝統を大切にする心</v>
      </c>
      <c r="E10" s="108" t="str">
        <f>VLOOKUP($A10,資料データ!$A$3:$X$1003,7,0)&amp;""</f>
        <v>世界の宝となった富岡製糸場を知り、その素晴らしさを広めようとする態度を育てる。</v>
      </c>
      <c r="F10" s="108" t="str">
        <f>VLOOKUP($A10,資料データ!$A$3:$X$1003,9,0)&amp;""</f>
        <v>学校行事
社会科
音楽科</v>
      </c>
      <c r="G10" s="108" t="str">
        <f>VLOOKUP($A10,資料データ!$A$3:$X$1003,10,0)&amp;""</f>
        <v>ぐんまの道徳</v>
      </c>
    </row>
    <row r="11" spans="1:7" ht="33.75">
      <c r="A11" s="106" t="s">
        <v>717</v>
      </c>
      <c r="B11" s="108" t="str">
        <f>VLOOKUP($A11,資料データ!$A$3:$X$1003,2,0)&amp;""</f>
        <v>10</v>
      </c>
      <c r="C11" s="108" t="str">
        <f>VLOOKUP($A11,資料データ!$A$3:$X$1003,3,0)&amp;""</f>
        <v>和太鼓調べ</v>
      </c>
      <c r="D11" s="108" t="str">
        <f>VLOOKUP($A11,資料データ!$A$3:$X$1003,6,0)&amp;""</f>
        <v>わが町のほこりと伝統</v>
      </c>
      <c r="E11" s="108" t="str">
        <f>VLOOKUP($A11,資料データ!$A$3:$X$1003,7,0)&amp;""</f>
        <v>和太鼓のすばらしさや先人の努力に対する佳代の気づきを通して，我が国や郷土の伝統と文化を大切にし，継承，発展させていこうとする心情を育てる。</v>
      </c>
      <c r="F11" s="108" t="str">
        <f>VLOOKUP($A11,資料データ!$A$3:$X$1003,9,0)&amp;""</f>
        <v/>
      </c>
      <c r="G11" s="108" t="str">
        <f>VLOOKUP($A11,資料データ!$A$3:$X$1003,10,0)&amp;""</f>
        <v>日文</v>
      </c>
    </row>
    <row r="12" spans="1:7" ht="33.75">
      <c r="A12" s="106" t="s">
        <v>762</v>
      </c>
      <c r="B12" s="108" t="str">
        <f>VLOOKUP($A12,資料データ!$A$3:$X$1003,2,0)&amp;""</f>
        <v>19</v>
      </c>
      <c r="C12" s="108" t="str">
        <f>VLOOKUP($A12,資料データ!$A$3:$X$1003,3,0)&amp;""</f>
        <v>美しい夢　
－ゆめぴりか－</v>
      </c>
      <c r="D12" s="108" t="str">
        <f>VLOOKUP($A12,資料データ!$A$3:$X$1003,6,0)&amp;""</f>
        <v>ふるさとのじまん</v>
      </c>
      <c r="E12" s="108" t="str">
        <f>VLOOKUP($A12,資料データ!$A$3:$X$1003,7,0)&amp;""</f>
        <v>私たちの生活は，地域の発展のために尽くした多くの先人の努力のうえに成り立っていることを知り，受け継がれている地域の伝統や文化を尊重しようとする心情を育てる。</v>
      </c>
      <c r="F12" s="108" t="str">
        <f>VLOOKUP($A12,資料データ!$A$3:$X$1003,9,0)&amp;""</f>
        <v>社会科（我が国の農業）</v>
      </c>
      <c r="G12" s="108" t="str">
        <f>VLOOKUP($A12,資料データ!$A$3:$X$1003,10,0)&amp;""</f>
        <v>日文</v>
      </c>
    </row>
    <row r="13" spans="1:7" ht="33.75">
      <c r="A13" s="106" t="s">
        <v>913</v>
      </c>
      <c r="B13" s="108" t="str">
        <f>VLOOKUP($A13,資料データ!$A$3:$X$1003,2,0)&amp;""</f>
        <v>8</v>
      </c>
      <c r="C13" s="108" t="str">
        <f>VLOOKUP($A13,資料データ!$A$3:$X$1003,3,0)&amp;""</f>
        <v>ぼくのお茶体験</v>
      </c>
      <c r="D13" s="108" t="str">
        <f>VLOOKUP($A13,資料データ!$A$3:$X$1003,6,0)&amp;""</f>
        <v>伝統の心づかい</v>
      </c>
      <c r="E13" s="108" t="str">
        <f>VLOOKUP($A13,資料データ!$A$3:$X$1003,7,0)&amp;""</f>
        <v>相手を敬ったり，気遣ったりする気持ちを形として表す作法の意義を理解し，受け継がれてきた我が国の伝統や文化のよさを感じ，大切にしようとする心情を養う。</v>
      </c>
      <c r="F13" s="108" t="str">
        <f>VLOOKUP($A13,資料データ!$A$3:$X$1003,9,0)&amp;""</f>
        <v>国語、社会、音楽、学活</v>
      </c>
      <c r="G13" s="108" t="str">
        <f>VLOOKUP($A13,資料データ!$A$3:$X$1003,10,0)&amp;""</f>
        <v>日文</v>
      </c>
    </row>
    <row r="14" spans="1:7" ht="33.75">
      <c r="A14" s="106" t="s">
        <v>997</v>
      </c>
      <c r="B14" s="108" t="str">
        <f>VLOOKUP($A14,資料データ!$A$3:$X$1003,2,0)&amp;""</f>
        <v>25</v>
      </c>
      <c r="C14" s="108" t="str">
        <f>VLOOKUP($A14,資料データ!$A$3:$X$1003,3,0)&amp;""</f>
        <v>天下の名城をよみがえらせる
－姫路城－</v>
      </c>
      <c r="D14" s="108" t="str">
        <f>VLOOKUP($A14,資料データ!$A$3:$X$1003,6,0)&amp;""</f>
        <v>ほこりある郷土</v>
      </c>
      <c r="E14" s="108" t="str">
        <f>VLOOKUP($A14,資料データ!$A$3:$X$1003,7,0)&amp;""</f>
        <v>祖父の語りを聞いたひろみの驚きを通して，先人の知恵のすばらしさを理解し，郷土やわが国の伝統文化を受け継ぎ，後世に残すために大切にしようとする心情を育てる。</v>
      </c>
      <c r="F14" s="108" t="str">
        <f>VLOOKUP($A14,資料データ!$A$3:$X$1003,9,0)&amp;""</f>
        <v>社会、総合</v>
      </c>
      <c r="G14" s="108" t="str">
        <f>VLOOKUP($A14,資料データ!$A$3:$X$1003,10,0)&amp;""</f>
        <v>日文</v>
      </c>
    </row>
    <row r="15" spans="1:7">
      <c r="B15" s="17"/>
      <c r="C15" s="17"/>
      <c r="D15" s="17"/>
      <c r="E15" s="17"/>
      <c r="F15" s="17"/>
      <c r="G15" s="17"/>
    </row>
    <row r="16" spans="1:7">
      <c r="B16" s="17"/>
      <c r="C16" s="17"/>
      <c r="D16" s="17"/>
      <c r="E16" s="17"/>
      <c r="F16" s="17"/>
      <c r="G16" s="17"/>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row r="21" spans="2:7">
      <c r="B21" s="17"/>
      <c r="C21" s="17"/>
      <c r="D21" s="17"/>
      <c r="E21" s="17"/>
      <c r="F21" s="17"/>
      <c r="G21" s="17"/>
    </row>
    <row r="22" spans="2:7">
      <c r="B22" s="17"/>
      <c r="C22" s="17"/>
      <c r="D22" s="17"/>
      <c r="E22" s="17"/>
      <c r="F22" s="17"/>
      <c r="G22" s="17"/>
    </row>
    <row r="23" spans="2:7">
      <c r="B23" s="17"/>
      <c r="C23" s="17"/>
      <c r="D23" s="17"/>
      <c r="E23" s="17"/>
      <c r="F23" s="17"/>
      <c r="G23"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5"/>
  <sheetViews>
    <sheetView topLeftCell="A4" workbookViewId="0">
      <selection activeCell="F13" sqref="F13"/>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1088</v>
      </c>
      <c r="B1" s="155"/>
      <c r="C1" s="155"/>
      <c r="D1" s="155"/>
    </row>
    <row r="2" spans="1:7" s="103" customFormat="1" ht="12">
      <c r="A2" s="105" t="s">
        <v>0</v>
      </c>
      <c r="B2" s="154" t="s">
        <v>1</v>
      </c>
      <c r="C2" s="154"/>
      <c r="D2" s="105" t="s">
        <v>3</v>
      </c>
      <c r="E2" s="105" t="s">
        <v>1079</v>
      </c>
      <c r="F2" s="105" t="s">
        <v>6</v>
      </c>
      <c r="G2" s="105" t="s">
        <v>7</v>
      </c>
    </row>
    <row r="3" spans="1:7" ht="33.75">
      <c r="A3" s="106" t="s">
        <v>45</v>
      </c>
      <c r="B3" s="108" t="str">
        <f>VLOOKUP($A3,資料データ!$A$3:$X$1003,2,0)&amp;""</f>
        <v>6</v>
      </c>
      <c r="C3" s="108" t="str">
        <f>VLOOKUP($A3,資料データ!$A$3:$X$1003,3,0)&amp;""</f>
        <v>なにを　して　
いるのかな</v>
      </c>
      <c r="D3" s="108" t="str">
        <f>VLOOKUP($A3,資料データ!$A$3:$X$1003,6,0)&amp;""</f>
        <v>よい　ことと　
わるい　こと</v>
      </c>
      <c r="E3" s="108" t="str">
        <f>VLOOKUP($A3,資料データ!$A$3:$X$1003,7,0)&amp;""</f>
        <v>よい行いをしている動物を見つけ，それがなぜよいかを考えることを通して，善悪を判断し，進んでよいことをしようとする態度を養う。</v>
      </c>
      <c r="F3" s="108" t="s">
        <v>1347</v>
      </c>
      <c r="G3" s="108" t="str">
        <f>VLOOKUP($A3,資料データ!$A$3:$X$1003,10,0)&amp;""</f>
        <v>日文</v>
      </c>
    </row>
    <row r="4" spans="1:7" ht="33.75">
      <c r="A4" s="106" t="s">
        <v>159</v>
      </c>
      <c r="B4" s="108" t="str">
        <f>VLOOKUP($A4,資料データ!$A$3:$X$1003,2,0)&amp;""</f>
        <v>27</v>
      </c>
      <c r="C4" s="108" t="str">
        <f>VLOOKUP($A4,資料データ!$A$3:$X$1003,3,0)&amp;""</f>
        <v>やめろよ</v>
      </c>
      <c r="D4" s="108" t="str">
        <f>VLOOKUP($A4,資料データ!$A$3:$X$1003,6,0)&amp;""</f>
        <v>ゆうきを　出して</v>
      </c>
      <c r="E4" s="108" t="str">
        <f>VLOOKUP($A4,資料データ!$A$3:$X$1003,7,0)&amp;""</f>
        <v>正しいと思ったことができたときと，できなかったときの気持ちを比べることで，できたときのよさを理解し，正しいと思ったことを進んで行おうとする意欲と態度を養う。</v>
      </c>
      <c r="F4" s="108" t="str">
        <f>VLOOKUP($A4,資料データ!$A$3:$X$1003,9,0)&amp;""</f>
        <v>学級活動</v>
      </c>
      <c r="G4" s="108" t="str">
        <f>VLOOKUP($A4,資料データ!$A$3:$X$1003,10,0)&amp;""</f>
        <v>日文</v>
      </c>
    </row>
    <row r="5" spans="1:7" ht="45">
      <c r="A5" s="106" t="s">
        <v>131</v>
      </c>
      <c r="B5" s="108" t="str">
        <f>VLOOKUP($A5,資料データ!$A$3:$X$1003,2,0)&amp;""</f>
        <v>22</v>
      </c>
      <c r="C5" s="108" t="str">
        <f>VLOOKUP($A5,資料データ!$A$3:$X$1003,3,0)&amp;""</f>
        <v>にんじんばたけで</v>
      </c>
      <c r="D5" s="108" t="str">
        <f>VLOOKUP($A5,資料データ!$A$3:$X$1003,6,0)&amp;""</f>
        <v>だめな　ことは　
だめだよ</v>
      </c>
      <c r="E5" s="108" t="str">
        <f>VLOOKUP($A5,資料データ!$A$3:$X$1003,7,0)&amp;""</f>
        <v>してはいけないことを「みんながやっているから自分もしてもよい」と考えることの間違いに気づき，よいことと悪いことの区別をし，よいと思うことを進んで行おうとする心情を育てる。</v>
      </c>
      <c r="F5" s="108" t="str">
        <f>VLOOKUP($A5,資料データ!$A$3:$X$1003,9,0)&amp;""</f>
        <v>生活科（飼育栽培活動）</v>
      </c>
      <c r="G5" s="108" t="str">
        <f>VLOOKUP($A5,資料データ!$A$3:$X$1003,10,0)&amp;""</f>
        <v>日文</v>
      </c>
    </row>
    <row r="6" spans="1:7" ht="45">
      <c r="A6" s="106" t="s">
        <v>223</v>
      </c>
      <c r="B6" s="108" t="str">
        <f>VLOOKUP($A6,資料データ!$A$3:$X$1003,2,0)&amp;""</f>
        <v>4</v>
      </c>
      <c r="C6" s="108" t="str">
        <f>VLOOKUP($A6,資料データ!$A$3:$X$1003,3,0)&amp;""</f>
        <v>ぽんたと　かんた</v>
      </c>
      <c r="D6" s="108" t="str">
        <f>VLOOKUP($A6,資料データ!$A$3:$X$1003,6,0)&amp;""</f>
        <v>よい　ことと　
わるい　こと</v>
      </c>
      <c r="E6" s="108" t="str">
        <f>VLOOKUP($A6,資料データ!$A$3:$X$1003,7,0)&amp;""</f>
        <v>友達からの誘いと約束とで迷いながらも，自分で「いけないことはしない」と決めることができたぽんたのほっとした気持ちを通して，自らよいと思うことを進んで行おうとする心情を育てる。</v>
      </c>
      <c r="F6" s="108" t="s">
        <v>1346</v>
      </c>
      <c r="G6" s="108" t="str">
        <f>VLOOKUP($A6,資料データ!$A$3:$X$1003,10,0)&amp;""</f>
        <v>日文</v>
      </c>
    </row>
    <row r="7" spans="1:7" ht="33.75">
      <c r="A7" s="106" t="s">
        <v>235</v>
      </c>
      <c r="B7" s="108" t="str">
        <f>VLOOKUP($A7,資料データ!$A$3:$X$1003,2,0)&amp;""</f>
        <v>9</v>
      </c>
      <c r="C7" s="108" t="str">
        <f>VLOOKUP($A7,資料データ!$A$3:$X$1003,3,0)&amp;""</f>
        <v>わりこみ</v>
      </c>
      <c r="D7" s="108" t="str">
        <f>VLOOKUP($A7,資料データ!$A$3:$X$1003,6,0)&amp;""</f>
        <v>しては　いけない
こと</v>
      </c>
      <c r="E7" s="108" t="str">
        <f>VLOOKUP($A7,資料データ!$A$3:$X$1003,7,0)&amp;""</f>
        <v>「やっぱりわりこみはいけないよ。」と言った「ぼく」の気持ちから，人としてよいことと悪いことの判断をし、よいと判断したことは進んで行おうとする態度を育てる。</v>
      </c>
      <c r="F7" s="108" t="str">
        <f>VLOOKUP($A7,資料データ!$A$3:$X$1003,9,0)&amp;""</f>
        <v>生活科（町探検）
学級活動</v>
      </c>
      <c r="G7" s="108" t="str">
        <f>VLOOKUP($A7,資料データ!$A$3:$X$1003,10,0)&amp;""</f>
        <v>日文</v>
      </c>
    </row>
    <row r="8" spans="1:7" ht="33.75">
      <c r="A8" s="106" t="s">
        <v>276</v>
      </c>
      <c r="B8" s="108" t="str">
        <f>VLOOKUP($A8,資料データ!$A$3:$X$1003,2,0)&amp;""</f>
        <v>25</v>
      </c>
      <c r="C8" s="108" t="str">
        <f>VLOOKUP($A8,資料データ!$A$3:$X$1003,3,0)&amp;""</f>
        <v>ある　日の　
くつばこで</v>
      </c>
      <c r="D8" s="108" t="str">
        <f>VLOOKUP($A8,資料データ!$A$3:$X$1003,6,0)&amp;""</f>
        <v>正しいと　思う　
ことを</v>
      </c>
      <c r="E8" s="108" t="str">
        <f>VLOOKUP($A8,資料データ!$A$3:$X$1003,7,0)&amp;""</f>
        <v>まり子さんの心が曇っていたときと，心が晴れてきたときを比べることで，正しいと思うことを行うことのよさを知り，進んで行おうとする心情を育てる。</v>
      </c>
      <c r="F8" s="108" t="str">
        <f>VLOOKUP($A8,資料データ!$A$3:$X$1003,9,0)&amp;""</f>
        <v>学級活動</v>
      </c>
      <c r="G8" s="108" t="str">
        <f>VLOOKUP($A8,資料データ!$A$3:$X$1003,10,0)&amp;""</f>
        <v>日文</v>
      </c>
    </row>
    <row r="9" spans="1:7" ht="33.75">
      <c r="A9" s="106" t="s">
        <v>347</v>
      </c>
      <c r="B9" s="108" t="str">
        <f>VLOOKUP($A9,資料データ!$A$3:$X$1003,2,0)&amp;""</f>
        <v>2</v>
      </c>
      <c r="C9" s="108" t="str">
        <f>VLOOKUP($A9,資料データ!$A$3:$X$1003,3,0)&amp;""</f>
        <v>三年生は上級生？</v>
      </c>
      <c r="D9" s="108" t="str">
        <f>VLOOKUP($A9,資料データ!$A$3:$X$1003,6,0)&amp;""</f>
        <v>よいことは思い切って</v>
      </c>
      <c r="E9" s="108" t="str">
        <f>VLOOKUP($A9,資料データ!$A$3:$X$1003,7,0)&amp;""</f>
        <v>上級生として頑張ろうと決意したなおやを通して，人としてよいとわかっていることについて，自分の考えのもと，思い切って行動しようとする心情を育てる。</v>
      </c>
      <c r="F9" s="108" t="str">
        <f>VLOOKUP($A9,資料データ!$A$3:$X$1003,9,0)&amp;""</f>
        <v xml:space="preserve">学級活動 </v>
      </c>
      <c r="G9" s="108" t="str">
        <f>VLOOKUP($A9,資料データ!$A$3:$X$1003,10,0)&amp;""</f>
        <v>日文</v>
      </c>
    </row>
    <row r="10" spans="1:7" ht="45">
      <c r="A10" s="106" t="s">
        <v>575</v>
      </c>
      <c r="B10" s="108" t="str">
        <f>VLOOKUP($A10,資料データ!$A$3:$X$1003,2,0)&amp;""</f>
        <v>16</v>
      </c>
      <c r="C10" s="108" t="str">
        <f>VLOOKUP($A10,資料データ!$A$3:$X$1003,3,0)&amp;""</f>
        <v>さち子のえがお</v>
      </c>
      <c r="D10" s="108" t="str">
        <f>VLOOKUP($A10,資料データ!$A$3:$X$1003,6,0)&amp;""</f>
        <v>きっぱりことわる</v>
      </c>
      <c r="E10" s="108" t="str">
        <f>VLOOKUP($A10,資料データ!$A$3:$X$1003,7,0)&amp;""</f>
        <v>その場の状況や自分の興味などに流されず，自信をもって正しいと判断したことは行い，正しくないと判断したことは行わないことのすがすがしさに気づき，よいと思うことを進んで行おうとする心情を育てる。</v>
      </c>
      <c r="F10" s="108" t="str">
        <f>VLOOKUP($A10,資料データ!$A$3:$X$1003,9,0)&amp;""</f>
        <v>学校行事
社会科
総合的な学習の時間</v>
      </c>
      <c r="G10" s="108" t="str">
        <f>VLOOKUP($A10,資料データ!$A$3:$X$1003,10,0)&amp;""</f>
        <v>日文</v>
      </c>
    </row>
    <row r="11" spans="1:7" ht="33.75">
      <c r="A11" s="106" t="s">
        <v>584</v>
      </c>
      <c r="B11" s="108" t="str">
        <f>VLOOKUP($A11,資料データ!$A$3:$X$1003,2,0)&amp;""</f>
        <v>18</v>
      </c>
      <c r="C11" s="108" t="str">
        <f>VLOOKUP($A11,資料データ!$A$3:$X$1003,3,0)&amp;""</f>
        <v>遠足の朝</v>
      </c>
      <c r="D11" s="108" t="str">
        <f>VLOOKUP($A11,資料データ!$A$3:$X$1003,6,0)&amp;""</f>
        <v>正しい勇気をもって</v>
      </c>
      <c r="E11" s="108" t="str">
        <f>VLOOKUP($A11,資料データ!$A$3:$X$1003,7,0)&amp;""</f>
        <v>正しいと判断したことを自信をもって行うことはすがすがしいことであることに気づき，よいと思うことを進んで行おうとする判断力を育てる。</v>
      </c>
      <c r="F11" s="108" t="str">
        <f>VLOOKUP($A11,資料データ!$A$3:$X$1003,9,0)&amp;""</f>
        <v>学校行事
社会科
総合的な学習の時間</v>
      </c>
      <c r="G11" s="108" t="str">
        <f>VLOOKUP($A11,資料データ!$A$3:$X$1003,10,0)&amp;""</f>
        <v>日文</v>
      </c>
    </row>
    <row r="12" spans="1:7" ht="33.75">
      <c r="A12" s="106" t="s">
        <v>639</v>
      </c>
      <c r="B12" s="108" t="str">
        <f>VLOOKUP($A12,資料データ!$A$3:$X$1003,2,0)&amp;""</f>
        <v>31</v>
      </c>
      <c r="C12" s="108" t="str">
        <f>VLOOKUP($A12,資料データ!$A$3:$X$1003,3,0)&amp;""</f>
        <v>よわむし太郎</v>
      </c>
      <c r="D12" s="108" t="str">
        <f>VLOOKUP($A12,資料データ!$A$3:$X$1003,6,0)&amp;""</f>
        <v>正しいと思ったことは自信をもって</v>
      </c>
      <c r="E12" s="108" t="str">
        <f>VLOOKUP($A12,資料データ!$A$3:$X$1003,7,0)&amp;""</f>
        <v>大切にしているものを必死で守ろうとした太郎を通して，自分自身が正しいと判断したことを自信をもって行おうとする心情を育てる。</v>
      </c>
      <c r="F12" s="108" t="str">
        <f>VLOOKUP($A12,資料データ!$A$3:$X$1003,9,0)&amp;""</f>
        <v>学校行事
社会科
総合的な学習の時間</v>
      </c>
      <c r="G12" s="108" t="str">
        <f>VLOOKUP($A12,資料データ!$A$3:$X$1003,10,0)&amp;""</f>
        <v>日文</v>
      </c>
    </row>
    <row r="13" spans="1:7" ht="33.75">
      <c r="A13" s="106" t="s">
        <v>727</v>
      </c>
      <c r="B13" s="108" t="str">
        <f>VLOOKUP($A13,資料データ!$A$3:$X$1003,2,0)&amp;""</f>
        <v>12</v>
      </c>
      <c r="C13" s="108" t="str">
        <f>VLOOKUP($A13,資料データ!$A$3:$X$1003,3,0)&amp;""</f>
        <v>ぼくの夏休み大作戦</v>
      </c>
      <c r="D13" s="108" t="str">
        <f>VLOOKUP($A13,資料データ!$A$3:$X$1003,6,0)&amp;""</f>
        <v>自信と責任</v>
      </c>
      <c r="E13" s="108" t="str">
        <f>VLOOKUP($A13,資料データ!$A$3:$X$1003,7,0)&amp;""</f>
        <v>自由を大切にしながら，物事を計画的に進めることの心地よさを知り，自分自身を律するとともに，責任をもって生活しようとする態度を養う。</v>
      </c>
      <c r="F13" s="108" t="str">
        <f>VLOOKUP($A13,資料データ!$A$3:$X$1003,9,0)&amp;""</f>
        <v>学校行事，学級活動</v>
      </c>
      <c r="G13" s="108" t="str">
        <f>VLOOKUP($A13,資料データ!$A$3:$X$1003,10,0)&amp;""</f>
        <v>日文</v>
      </c>
    </row>
    <row r="14" spans="1:7" ht="45">
      <c r="A14" s="106" t="s">
        <v>757</v>
      </c>
      <c r="B14" s="108" t="str">
        <f>VLOOKUP($A14,資料データ!$A$3:$X$1003,2,0)&amp;""</f>
        <v>18</v>
      </c>
      <c r="C14" s="108" t="str">
        <f>VLOOKUP($A14,資料データ!$A$3:$X$1003,3,0)&amp;""</f>
        <v>うばわれた自由</v>
      </c>
      <c r="D14" s="108" t="str">
        <f>VLOOKUP($A14,資料データ!$A$3:$X$1003,6,0)&amp;""</f>
        <v>ほんとうの自由</v>
      </c>
      <c r="E14" s="108" t="str">
        <f>VLOOKUP($A14,資料データ!$A$3:$X$1003,7,0)&amp;""</f>
        <v>「自由」とは自分のしたいことを自分勝手に行動するということではなく，みんなが規律を守ることによってそれぞれの「自由」が保証されることに気づき，責任ある行動をとろうとする心情を育てる。</v>
      </c>
      <c r="F14" s="108" t="str">
        <f>VLOOKUP($A14,資料データ!$A$3:$X$1003,9,0)&amp;""</f>
        <v>国語科，社会科</v>
      </c>
      <c r="G14" s="108" t="str">
        <f>VLOOKUP($A14,資料データ!$A$3:$X$1003,10,0)&amp;""</f>
        <v>日文</v>
      </c>
    </row>
    <row r="15" spans="1:7" ht="45">
      <c r="A15" s="106" t="s">
        <v>888</v>
      </c>
      <c r="B15" s="108" t="str">
        <f>VLOOKUP($A15,資料データ!$A$3:$X$1003,2,0)&amp;""</f>
        <v>3</v>
      </c>
      <c r="C15" s="108" t="str">
        <f>VLOOKUP($A15,資料データ!$A$3:$X$1003,3,0)&amp;""</f>
        <v>ほんとうのことだけど……</v>
      </c>
      <c r="D15" s="108" t="str">
        <f>VLOOKUP($A15,資料データ!$A$3:$X$1003,6,0)&amp;""</f>
        <v>自由と責任</v>
      </c>
      <c r="E15" s="108" t="str">
        <f>VLOOKUP($A15,資料データ!$A$3:$X$1003,7,0)&amp;""</f>
        <v>なつみの記事の内容を「もう一度考えてみようよ。」と言ったみえ子の思いを考えることを通して，自由にも許されることと許されないことがあることを理解し，自律的な行動をしようとする心情を育てる。</v>
      </c>
      <c r="F15" s="108" t="str">
        <f>VLOOKUP($A15,資料データ!$A$3:$X$1003,9,0)&amp;""</f>
        <v>総合、国語、保健</v>
      </c>
      <c r="G15" s="108" t="str">
        <f>VLOOKUP($A15,資料データ!$A$3:$X$1003,10,0)&amp;""</f>
        <v>日文</v>
      </c>
    </row>
    <row r="16" spans="1:7" ht="33.75">
      <c r="A16" s="106" t="s">
        <v>938</v>
      </c>
      <c r="B16" s="108" t="str">
        <f>VLOOKUP($A16,資料データ!$A$3:$X$1003,2,0)&amp;""</f>
        <v>13</v>
      </c>
      <c r="C16" s="108" t="str">
        <f>VLOOKUP($A16,資料データ!$A$3:$X$1003,3,0)&amp;""</f>
        <v>自由行動</v>
      </c>
      <c r="D16" s="108" t="str">
        <f>VLOOKUP($A16,資料データ!$A$3:$X$1003,6,0)&amp;""</f>
        <v>自由の難しさ</v>
      </c>
      <c r="E16" s="108" t="str">
        <f>VLOOKUP($A16,資料データ!$A$3:$X$1003,7,0)&amp;""</f>
        <v>自由とは，自分本位の考え方で行動してもよいということではないことに気づき，自由を生かすことについての考えを深め，自律的な行動をとろうとする態度を養う。</v>
      </c>
      <c r="F16" s="108" t="str">
        <f>VLOOKUP($A16,資料データ!$A$3:$X$1003,9,0)&amp;""</f>
        <v>クラブ、総合、国語、保健</v>
      </c>
      <c r="G16" s="108" t="str">
        <f>VLOOKUP($A16,資料データ!$A$3:$X$1003,10,0)&amp;""</f>
        <v>日文</v>
      </c>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row r="21" spans="2:7">
      <c r="B21" s="17"/>
      <c r="C21" s="17"/>
      <c r="D21" s="17"/>
      <c r="E21" s="17"/>
      <c r="F21" s="17"/>
      <c r="G21" s="17"/>
    </row>
    <row r="22" spans="2:7">
      <c r="B22" s="17"/>
      <c r="C22" s="17"/>
      <c r="D22" s="17"/>
      <c r="E22" s="17"/>
      <c r="F22" s="17"/>
      <c r="G22" s="17"/>
    </row>
    <row r="23" spans="2:7">
      <c r="B23" s="17"/>
      <c r="C23" s="17"/>
      <c r="D23" s="17"/>
      <c r="E23" s="17"/>
      <c r="F23" s="17"/>
      <c r="G23" s="17"/>
    </row>
    <row r="24" spans="2:7">
      <c r="B24" s="17"/>
      <c r="C24" s="17"/>
      <c r="D24" s="17"/>
      <c r="E24" s="17"/>
      <c r="F24" s="17"/>
      <c r="G24" s="17"/>
    </row>
    <row r="25" spans="2:7">
      <c r="B25" s="17"/>
      <c r="C25" s="17"/>
      <c r="D25" s="17"/>
      <c r="E25" s="17"/>
      <c r="F25" s="17"/>
      <c r="G25" s="17"/>
    </row>
  </sheetData>
  <customSheetViews>
    <customSheetView guid="{97D6C6C3-AE68-4D6E-9E44-FE6211A2CFAE}" topLeftCell="E8">
      <selection activeCell="F10" sqref="F10"/>
      <pageMargins left="0.70866141732283472" right="0.70866141732283472" top="0.74803149606299213" bottom="0.74803149606299213" header="0.31496062992125984" footer="0.31496062992125984"/>
      <pageSetup paperSize="8" orientation="landscape" r:id="rId1"/>
    </customSheetView>
    <customSheetView guid="{7B99211F-6D24-42D8-A238-09B7F18E877B}" topLeftCell="E8">
      <selection activeCell="F10" sqref="F10"/>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E7" sqref="E7"/>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E7" sqref="E7"/>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E7" sqref="E7"/>
      <pageMargins left="0.70866141732283472" right="0.70866141732283472" top="0.74803149606299213" bottom="0.74803149606299213" header="0.31496062992125984" footer="0.31496062992125984"/>
      <pageSetup paperSize="8" orientation="landscape" r:id="rId7"/>
    </customSheetView>
    <customSheetView guid="{7E1F0932-3B66-4D0A-9BAF-2D83702A3871}" topLeftCell="E8">
      <selection activeCell="F10" sqref="F10"/>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F6" sqref="F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workbookViewId="0">
      <selection activeCell="K10" sqref="K10"/>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1099</v>
      </c>
      <c r="B1" s="155"/>
      <c r="C1" s="155"/>
      <c r="D1" s="155"/>
    </row>
    <row r="2" spans="1:7" s="103" customFormat="1" ht="12">
      <c r="A2" s="105" t="s">
        <v>0</v>
      </c>
      <c r="B2" s="154" t="s">
        <v>1</v>
      </c>
      <c r="C2" s="154"/>
      <c r="D2" s="105" t="s">
        <v>3</v>
      </c>
      <c r="E2" s="105" t="s">
        <v>1079</v>
      </c>
      <c r="F2" s="105" t="s">
        <v>6</v>
      </c>
      <c r="G2" s="105" t="s">
        <v>7</v>
      </c>
    </row>
    <row r="3" spans="1:7" ht="33.75">
      <c r="A3" s="106" t="s">
        <v>76</v>
      </c>
      <c r="B3" s="108" t="str">
        <f>VLOOKUP($A3,資料データ!$A$3:$X$1003,2,0)&amp;""</f>
        <v>12</v>
      </c>
      <c r="C3" s="108" t="str">
        <f>VLOOKUP($A3,資料データ!$A$3:$X$1003,3,0)&amp;""</f>
        <v>オリンピック・
パラリンピック</v>
      </c>
      <c r="D3" s="108" t="str">
        <f>VLOOKUP($A3,資料データ!$A$3:$X$1003,6,0)&amp;""</f>
        <v>せかいの　くにから</v>
      </c>
      <c r="E3" s="108" t="str">
        <f>VLOOKUP($A3,資料データ!$A$3:$X$1003,7,0)&amp;""</f>
        <v>オリンピックやパラリンピックで，世界中の人々がスポーツを通して笑顔になりたいと願っていることに気づき，他国の人々と進んで親しもうとする態度を養う。</v>
      </c>
      <c r="F3" s="108" t="str">
        <f>VLOOKUP($A3,資料データ!$A$3:$X$1003,9,0)&amp;""</f>
        <v>外国語活動</v>
      </c>
      <c r="G3" s="108" t="str">
        <f>VLOOKUP($A3,資料データ!$A$3:$X$1003,10,0)&amp;""</f>
        <v>日文</v>
      </c>
    </row>
    <row r="4" spans="1:7" ht="33.75">
      <c r="A4" s="106" t="s">
        <v>114</v>
      </c>
      <c r="B4" s="108" t="str">
        <f>VLOOKUP($A4,資料データ!$A$3:$X$1003,2,0)&amp;""</f>
        <v>19</v>
      </c>
      <c r="C4" s="108" t="str">
        <f>VLOOKUP($A4,資料データ!$A$3:$X$1003,3,0)&amp;""</f>
        <v>学校へ　いく　
とき</v>
      </c>
      <c r="D4" s="108" t="str">
        <f>VLOOKUP($A4,資料データ!$A$3:$X$1003,6,0)&amp;""</f>
        <v>せかいの　人と　
つながろう</v>
      </c>
      <c r="E4" s="108" t="str">
        <f>VLOOKUP($A4,資料データ!$A$3:$X$1003,7,0)&amp;""</f>
        <v>外国の人と言葉を交わし，気持ちが通じることのうれしさを感じ取り，外国の人々と親しくしようとする心情を育てる。</v>
      </c>
      <c r="F4" s="108" t="str">
        <f>VLOOKUP($A4,資料データ!$A$3:$X$1003,9,0)&amp;""</f>
        <v>外国語活動</v>
      </c>
      <c r="G4" s="108" t="str">
        <f>VLOOKUP($A4,資料データ!$A$3:$X$1003,10,0)&amp;""</f>
        <v>日文</v>
      </c>
    </row>
    <row r="5" spans="1:7" ht="33.75">
      <c r="A5" s="106" t="s">
        <v>204</v>
      </c>
      <c r="B5" s="108" t="str">
        <f>VLOOKUP($A5,資料データ!$A$3:$X$1003,2,0)&amp;""</f>
        <v>51</v>
      </c>
      <c r="C5" s="108" t="str">
        <f>VLOOKUP($A5,資料データ!$A$3:$X$1003,3,0)&amp;""</f>
        <v>せかいじゅうの　
子どもたちが</v>
      </c>
      <c r="D5" s="108" t="str">
        <f>VLOOKUP($A5,資料データ!$A$3:$X$1003,6,0)&amp;""</f>
        <v>せかいの　人と　
いっしょに</v>
      </c>
      <c r="E5" s="108" t="str">
        <f>VLOOKUP($A5,資料データ!$A$3:$X$1003,7,0)&amp;""</f>
        <v>世界のさまざまな人や文化に触れ，それに親しみをもつとともに，世界中の子どもたちと仲よくしていこうとする心情を育てる。</v>
      </c>
      <c r="F5" s="108" t="str">
        <f>VLOOKUP($A5,資料データ!$A$3:$X$1003,9,0)&amp;""</f>
        <v>学級活動
生活科
外国語活動</v>
      </c>
      <c r="G5" s="108" t="str">
        <f>VLOOKUP($A5,資料データ!$A$3:$X$1003,10,0)&amp;""</f>
        <v>日文</v>
      </c>
    </row>
    <row r="6" spans="1:7" ht="33.75">
      <c r="A6" s="106" t="s">
        <v>244</v>
      </c>
      <c r="B6" s="108" t="str">
        <f>VLOOKUP($A6,資料データ!$A$3:$X$1003,2,0)&amp;""</f>
        <v>12</v>
      </c>
      <c r="C6" s="108" t="str">
        <f>VLOOKUP($A6,資料データ!$A$3:$X$1003,3,0)&amp;""</f>
        <v>タヒチからの　
友だち</v>
      </c>
      <c r="D6" s="108" t="str">
        <f>VLOOKUP($A6,資料データ!$A$3:$X$1003,6,0)&amp;""</f>
        <v>せかいの　なかま</v>
      </c>
      <c r="E6" s="108" t="str">
        <f>VLOOKUP($A6,資料データ!$A$3:$X$1003,7,0)&amp;""</f>
        <v>タヒチから来たアイトと友達になれた「ぼく」の気持ちを考えることを通して，他国の人々や文化に親しもうとする心情を育てる。</v>
      </c>
      <c r="F6" s="108" t="str">
        <f>VLOOKUP($A6,資料データ!$A$3:$X$1003,9,0)&amp;""</f>
        <v>外国語</v>
      </c>
      <c r="G6" s="108" t="str">
        <f>VLOOKUP($A6,資料データ!$A$3:$X$1003,10,0)&amp;""</f>
        <v>日文</v>
      </c>
    </row>
    <row r="7" spans="1:7" ht="45">
      <c r="A7" s="106" t="s">
        <v>413</v>
      </c>
      <c r="B7" s="108" t="str">
        <f>VLOOKUP($A7,資料データ!$A$3:$X$1003,2,0)&amp;""</f>
        <v>15</v>
      </c>
      <c r="C7" s="108" t="str">
        <f>VLOOKUP($A7,資料データ!$A$3:$X$1003,3,0)&amp;""</f>
        <v>同じ小学校でも</v>
      </c>
      <c r="D7" s="108" t="str">
        <f>VLOOKUP($A7,資料データ!$A$3:$X$1003,6,0)&amp;""</f>
        <v>ちがいから</v>
      </c>
      <c r="E7" s="108" t="str">
        <f>VLOOKUP($A7,資料データ!$A$3:$X$1003,7,0)&amp;""</f>
        <v>ハワイと日本の小学校の違いとつながりについて考えることを通して，外国の学校との違いや外国と日本のつながりに気づき，外国に親しみを感じ，もっと知りたいという意欲を高める。</v>
      </c>
      <c r="F7" s="108" t="str">
        <f>VLOOKUP($A7,資料データ!$A$3:$X$1003,9,0)&amp;""</f>
        <v>総合的な学習の時間
外国語活動</v>
      </c>
      <c r="G7" s="108" t="str">
        <f>VLOOKUP($A7,資料データ!$A$3:$X$1003,10,0)&amp;""</f>
        <v>日文</v>
      </c>
    </row>
    <row r="8" spans="1:7" ht="45">
      <c r="A8" s="106" t="s">
        <v>546</v>
      </c>
      <c r="B8" s="108" t="str">
        <f>VLOOKUP($A8,資料データ!$A$3:$X$1003,2,0)&amp;""</f>
        <v>8</v>
      </c>
      <c r="C8" s="108" t="str">
        <f>VLOOKUP($A8,資料データ!$A$3:$X$1003,3,0)&amp;""</f>
        <v>海をこえて</v>
      </c>
      <c r="D8" s="108" t="str">
        <f>VLOOKUP($A8,資料データ!$A$3:$X$1003,6,0)&amp;""</f>
        <v>それぞれの国にそれぞれのよさが</v>
      </c>
      <c r="E8" s="108" t="str">
        <f>VLOOKUP($A8,資料データ!$A$3:$X$1003,7,0)&amp;""</f>
        <v>母国のガーデニングと日本の盆栽，それぞれのよさに気づいたアリスさんの思いを考えることを通して，他国の人々や文化に興味をもち，互いのよさを理解して大切にしようとする心情を育てる。</v>
      </c>
      <c r="F8" s="108" t="str">
        <f>VLOOKUP($A8,資料データ!$A$3:$X$1003,9,0)&amp;""</f>
        <v>社会科
音楽科
外国語活動</v>
      </c>
      <c r="G8" s="108" t="str">
        <f>VLOOKUP($A8,資料データ!$A$3:$X$1003,10,0)&amp;""</f>
        <v>日文</v>
      </c>
    </row>
    <row r="9" spans="1:7" ht="45">
      <c r="A9" s="106" t="s">
        <v>796</v>
      </c>
      <c r="B9" s="108" t="str">
        <f>VLOOKUP($A9,資料データ!$A$3:$X$1003,2,0)&amp;""</f>
        <v>25</v>
      </c>
      <c r="C9" s="108" t="str">
        <f>VLOOKUP($A9,資料データ!$A$3:$X$1003,3,0)&amp;""</f>
        <v>ペルーは泣いている</v>
      </c>
      <c r="D9" s="108" t="str">
        <f>VLOOKUP($A9,資料データ!$A$3:$X$1003,6,0)&amp;""</f>
        <v>世界の人々と共に</v>
      </c>
      <c r="E9" s="108" t="str">
        <f>VLOOKUP($A9,資料データ!$A$3:$X$1003,7,0)&amp;""</f>
        <v>アキラとペルー選手たちの結び付きを通して，外国の人々とも同じ人間として信頼し合えることを理解し，そのすばらしさに触れることで世界の人々と交流し，国際親善に努めようとする心情を育てる。</v>
      </c>
      <c r="F9" s="108" t="str">
        <f>VLOOKUP($A9,資料データ!$A$3:$X$1003,9,0)&amp;""</f>
        <v xml:space="preserve">社会科（世界の主な国の名称と位置） 総合的な学習の時間（国際理解や国際親善） </v>
      </c>
      <c r="G9" s="108" t="str">
        <f>VLOOKUP($A9,資料データ!$A$3:$X$1003,10,0)&amp;""</f>
        <v>日文</v>
      </c>
    </row>
    <row r="10" spans="1:7" ht="45">
      <c r="A10" s="106" t="s">
        <v>847</v>
      </c>
      <c r="B10" s="108" t="str">
        <f>VLOOKUP($A10,資料データ!$A$3:$X$1003,2,0)&amp;""</f>
        <v>34</v>
      </c>
      <c r="C10" s="108" t="str">
        <f>VLOOKUP($A10,資料データ!$A$3:$X$1003,3,0)&amp;""</f>
        <v>マインツからの便り</v>
      </c>
      <c r="D10" s="108" t="str">
        <f>VLOOKUP($A10,資料データ!$A$3:$X$1003,6,0)&amp;""</f>
        <v>日本から世界へ</v>
      </c>
      <c r="E10" s="108" t="str">
        <f>VLOOKUP($A10,資料データ!$A$3:$X$1003,7,0)&amp;""</f>
        <v>「わたし」の生き方から，異なる文化や考え方の人間が共に生きていくために，自分や他の国の文化について理解し，積極的に交流を図り，国際親善に努めようとする心情を育てる。</v>
      </c>
      <c r="F10" s="108" t="str">
        <f>VLOOKUP($A10,資料データ!$A$3:$X$1003,9,0)&amp;""</f>
        <v>総合的な学習の時間</v>
      </c>
      <c r="G10" s="108" t="str">
        <f>VLOOKUP($A10,資料データ!$A$3:$X$1003,10,0)&amp;""</f>
        <v>日文</v>
      </c>
    </row>
    <row r="11" spans="1:7" ht="33.75">
      <c r="A11" s="106" t="s">
        <v>918</v>
      </c>
      <c r="B11" s="108" t="str">
        <f>VLOOKUP($A11,資料データ!$A$3:$X$1003,2,0)&amp;""</f>
        <v>9</v>
      </c>
      <c r="C11" s="108" t="str">
        <f>VLOOKUP($A11,資料データ!$A$3:$X$1003,3,0)&amp;""</f>
        <v>東京オリンピック
国旗にこめられた思い</v>
      </c>
      <c r="D11" s="108" t="str">
        <f>VLOOKUP($A11,資料データ!$A$3:$X$1003,6,0)&amp;""</f>
        <v>その国のほこりと伝統</v>
      </c>
      <c r="E11" s="108" t="str">
        <f>VLOOKUP($A11,資料データ!$A$3:$X$1003,7,0)&amp;""</f>
        <v>東京オリンピックに向けて国旗づくりに情熱を注いだ吹浦さんの思いを考えることで，他国の文化について理解を深め，進んで国際親善に努めようとする態度を養う。</v>
      </c>
      <c r="F11" s="108" t="str">
        <f>VLOOKUP($A11,資料データ!$A$3:$X$1003,9,0)&amp;""</f>
        <v>国語、社会、音楽、外国語</v>
      </c>
      <c r="G11" s="108" t="str">
        <f>VLOOKUP($A11,資料データ!$A$3:$X$1003,10,0)&amp;""</f>
        <v>日文</v>
      </c>
    </row>
    <row r="12" spans="1:7" ht="33.75">
      <c r="A12" s="106" t="s">
        <v>1003</v>
      </c>
      <c r="B12" s="108" t="str">
        <f>VLOOKUP($A12,資料データ!$A$3:$X$1003,2,0)&amp;""</f>
        <v>26</v>
      </c>
      <c r="C12" s="108" t="str">
        <f>VLOOKUP($A12,資料データ!$A$3:$X$1003,3,0)&amp;""</f>
        <v>エルトゥ－ルル号
－日本とトルコのつながり－</v>
      </c>
      <c r="D12" s="108" t="str">
        <f>VLOOKUP($A12,資料データ!$A$3:$X$1003,6,0)&amp;""</f>
        <v>他国との心のつながり</v>
      </c>
      <c r="E12" s="108" t="str">
        <f>VLOOKUP($A12,資料データ!$A$3:$X$1003,7,0)&amp;""</f>
        <v>エルトゥールル号の遭難を契機とした交流の歴史を知り，どの国の人々も同じ人間として尊重し，国際親善に努めようとする意欲を高める。</v>
      </c>
      <c r="F12" s="108" t="str">
        <f>VLOOKUP($A12,資料データ!$A$3:$X$1003,9,0)&amp;""</f>
        <v>国語、社会、音楽、外国語</v>
      </c>
      <c r="G12" s="108" t="str">
        <f>VLOOKUP($A12,資料データ!$A$3:$X$1003,10,0)&amp;""</f>
        <v>日文</v>
      </c>
    </row>
    <row r="13" spans="1:7">
      <c r="B13" s="17"/>
      <c r="C13" s="17"/>
      <c r="D13" s="17"/>
      <c r="E13" s="17"/>
      <c r="F13" s="17"/>
      <c r="G13" s="17"/>
    </row>
    <row r="14" spans="1:7">
      <c r="B14" s="17"/>
      <c r="C14" s="17"/>
      <c r="D14" s="17"/>
      <c r="E14" s="17"/>
      <c r="F14" s="17"/>
      <c r="G14" s="17"/>
    </row>
    <row r="15" spans="1:7">
      <c r="B15" s="17"/>
      <c r="C15" s="17"/>
      <c r="D15" s="17"/>
      <c r="E15" s="17"/>
      <c r="F15" s="17"/>
      <c r="G15" s="17"/>
    </row>
    <row r="16" spans="1:7">
      <c r="B16" s="17"/>
      <c r="C16" s="17"/>
      <c r="D16" s="17"/>
      <c r="E16" s="17"/>
      <c r="F16" s="17"/>
      <c r="G16" s="17"/>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row r="21" spans="2:7">
      <c r="B21" s="17"/>
      <c r="C21" s="17"/>
      <c r="D21" s="17"/>
      <c r="E21" s="17"/>
      <c r="F21" s="17"/>
      <c r="G21"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K10" sqref="K10"/>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H23"/>
  <sheetViews>
    <sheetView topLeftCell="E7" workbookViewId="0">
      <selection activeCell="F9" sqref="F9"/>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8">
      <c r="A1" s="155" t="s">
        <v>1103</v>
      </c>
      <c r="B1" s="155"/>
      <c r="C1" s="155"/>
      <c r="D1" s="155"/>
    </row>
    <row r="2" spans="1:8" s="103" customFormat="1" ht="12">
      <c r="A2" s="105" t="s">
        <v>0</v>
      </c>
      <c r="B2" s="154" t="s">
        <v>1</v>
      </c>
      <c r="C2" s="154"/>
      <c r="D2" s="105" t="s">
        <v>3</v>
      </c>
      <c r="E2" s="105" t="s">
        <v>1079</v>
      </c>
      <c r="F2" s="105" t="s">
        <v>6</v>
      </c>
      <c r="G2" s="105" t="s">
        <v>7</v>
      </c>
    </row>
    <row r="3" spans="1:8" ht="33.75">
      <c r="A3" s="106" t="s">
        <v>17</v>
      </c>
      <c r="B3" s="108" t="str">
        <f>VLOOKUP($A3,資料データ!$A$3:$X$1003,2,0)&amp;""</f>
        <v>2</v>
      </c>
      <c r="C3" s="108" t="str">
        <f>VLOOKUP($A3,資料データ!$A$3:$X$1003,3,0)&amp;""</f>
        <v>うまれたての　
いのち</v>
      </c>
      <c r="D3" s="108" t="str">
        <f>VLOOKUP($A3,資料データ!$A$3:$X$1003,6,0)&amp;""</f>
        <v>かがやけ　いのち</v>
      </c>
      <c r="E3" s="108" t="str">
        <f>VLOOKUP($A3,資料データ!$A$3:$X$1003,7,0)&amp;""</f>
        <v>動物や植物，そして赤ちゃんのいきいきとした命を感じ取るとともに，自分自身が元気でいられることを喜び，すべての生命あるものを大切にしようとする心情を育てる。</v>
      </c>
      <c r="F3" s="108" t="str">
        <f>VLOOKUP($A3,資料データ!$A$3:$X$1003,9,0)&amp;""</f>
        <v>生活科（栽培体験）</v>
      </c>
      <c r="G3" s="108" t="str">
        <f>VLOOKUP($A3,資料データ!$A$3:$X$1003,10,0)&amp;""</f>
        <v>日文</v>
      </c>
      <c r="H3" s="17"/>
    </row>
    <row r="4" spans="1:8" ht="45">
      <c r="A4" s="106" t="s">
        <v>176</v>
      </c>
      <c r="B4" s="108" t="str">
        <f>VLOOKUP($A4,資料データ!$A$3:$X$1003,2,0)&amp;""</f>
        <v>30</v>
      </c>
      <c r="C4" s="108" t="str">
        <f>VLOOKUP($A4,資料データ!$A$3:$X$1003,3,0)&amp;""</f>
        <v>ハムスターの　
赤ちゃん</v>
      </c>
      <c r="D4" s="108" t="str">
        <f>VLOOKUP($A4,資料データ!$A$3:$X$1003,6,0)&amp;""</f>
        <v>どうぶつの　いのち</v>
      </c>
      <c r="E4" s="108" t="str">
        <f>VLOOKUP($A4,資料データ!$A$3:$X$1003,7,0)&amp;""</f>
        <v>ハムスターの赤ちゃんが一生懸命に生きている様子や母親が赤ちゃんを大切にしている姿から生命のすばらしさを感じ取り，かけがえのない生命を尊重し，大切にしようとする心情を育てる。</v>
      </c>
      <c r="F4" s="108" t="str">
        <f>VLOOKUP($A4,資料データ!$A$3:$X$1003,9,0)&amp;""</f>
        <v>生活科</v>
      </c>
      <c r="G4" s="108" t="str">
        <f>VLOOKUP($A4,資料データ!$A$3:$X$1003,10,0)&amp;""</f>
        <v>日文</v>
      </c>
      <c r="H4" s="17"/>
    </row>
    <row r="5" spans="1:8" ht="22.5">
      <c r="A5" s="106" t="s">
        <v>218</v>
      </c>
      <c r="B5" s="108" t="str">
        <f>VLOOKUP($A5,資料データ!$A$3:$X$1003,2,0)&amp;""</f>
        <v>1</v>
      </c>
      <c r="C5" s="108" t="str">
        <f>VLOOKUP($A5,資料データ!$A$3:$X$1003,3,0)&amp;""</f>
        <v>大きく　なったね</v>
      </c>
      <c r="D5" s="108" t="str">
        <f>VLOOKUP($A5,資料データ!$A$3:$X$1003,6,0)&amp;""</f>
        <v>生きて　いる</v>
      </c>
      <c r="E5" s="108" t="str">
        <f>VLOOKUP($A5,資料データ!$A$3:$X$1003,7,0)&amp;""</f>
        <v>大きくなるということは自分が生きているあかしであることに気づき，生命を大切にしようとする心情を育てる。</v>
      </c>
      <c r="F5" s="108" t="str">
        <f>VLOOKUP($A5,資料データ!$A$3:$X$1003,9,0)&amp;""</f>
        <v>生活科</v>
      </c>
      <c r="G5" s="108" t="str">
        <f>VLOOKUP($A5,資料データ!$A$3:$X$1003,10,0)&amp;""</f>
        <v>日文</v>
      </c>
      <c r="H5" s="17"/>
    </row>
    <row r="6" spans="1:8" ht="33.75">
      <c r="A6" s="106" t="s">
        <v>282</v>
      </c>
      <c r="B6" s="108" t="str">
        <f>VLOOKUP($A6,資料データ!$A$3:$X$1003,2,0)&amp;""</f>
        <v>26</v>
      </c>
      <c r="C6" s="108" t="str">
        <f>VLOOKUP($A6,資料データ!$A$3:$X$1003,3,0)&amp;""</f>
        <v>やくそく</v>
      </c>
      <c r="D6" s="108" t="str">
        <f>VLOOKUP($A6,資料データ!$A$3:$X$1003,6,0)&amp;""</f>
        <v>たいせつな　いのち</v>
      </c>
      <c r="E6" s="108" t="str">
        <f>VLOOKUP($A6,資料データ!$A$3:$X$1003,7,0)&amp;""</f>
        <v>自分の命は自分だけのものではなく，多くの人の思いを受けていることに気づき，かけがえのない命を大切にしていこうとする心情を育てる。</v>
      </c>
      <c r="F6" s="108" t="str">
        <f>VLOOKUP($A6,資料データ!$A$3:$X$1003,9,0)&amp;""</f>
        <v>国語科
生活科
学級活動(避難訓練)</v>
      </c>
      <c r="G6" s="108" t="str">
        <f>VLOOKUP($A6,資料データ!$A$3:$X$1003,10,0)&amp;""</f>
        <v>日文</v>
      </c>
      <c r="H6" s="17"/>
    </row>
    <row r="7" spans="1:8" ht="45">
      <c r="A7" s="106" t="s">
        <v>327</v>
      </c>
      <c r="B7" s="108" t="str">
        <f>VLOOKUP($A7,資料データ!$A$3:$X$1003,2,0)&amp;""</f>
        <v>35</v>
      </c>
      <c r="C7" s="108" t="str">
        <f>VLOOKUP($A7,資料データ!$A$3:$X$1003,3,0)&amp;""</f>
        <v>「生きて　
いるから」</v>
      </c>
      <c r="D7" s="108" t="str">
        <f>VLOOKUP($A7,資料データ!$A$3:$X$1003,6,0)&amp;""</f>
        <v>かけがえの　ない　
いのち</v>
      </c>
      <c r="E7" s="108" t="str">
        <f>VLOOKUP($A7,資料データ!$A$3:$X$1003,7,0)&amp;""</f>
        <v>「手のひらを太陽に」の歌詞に込められたやなせさんの思いを考えるなかで，頑張って生きることのすばらしさに気づき，かけがえのない生命を大切にしようとする心情を育てる。</v>
      </c>
      <c r="F7" s="108" t="str">
        <f>VLOOKUP($A7,資料データ!$A$3:$X$1003,9,0)&amp;""</f>
        <v>国語科
音楽科</v>
      </c>
      <c r="G7" s="108" t="str">
        <f>VLOOKUP($A7,資料データ!$A$3:$X$1003,10,0)&amp;""</f>
        <v>日文</v>
      </c>
      <c r="H7" s="17"/>
    </row>
    <row r="8" spans="1:8" ht="45">
      <c r="A8" s="106" t="s">
        <v>342</v>
      </c>
      <c r="B8" s="108" t="str">
        <f>VLOOKUP($A8,資料データ!$A$3:$X$1003,2,0)&amp;""</f>
        <v>1</v>
      </c>
      <c r="C8" s="108" t="str">
        <f>VLOOKUP($A8,資料データ!$A$3:$X$1003,3,0)&amp;""</f>
        <v>赤ちゃんもごはん
食べてるよね</v>
      </c>
      <c r="D8" s="108" t="str">
        <f>VLOOKUP($A8,資料データ!$A$3:$X$1003,6,0)&amp;""</f>
        <v>新しい命</v>
      </c>
      <c r="E8" s="108" t="str">
        <f>VLOOKUP($A8,資料データ!$A$3:$X$1003,7,0)&amp;""</f>
        <v>生命は自分だけのものでなく，周りの人々の支えによって守られ，育まれている尊いものであることに気づき，生命を大切にしようとする心情を育てる。</v>
      </c>
      <c r="F8" s="108" t="str">
        <f>VLOOKUP($A8,資料データ!$A$3:$X$1003,9,0)&amp;""</f>
        <v>学級活動
国語科
理科
総合的な学習の時間</v>
      </c>
      <c r="G8" s="108" t="str">
        <f>VLOOKUP($A8,資料データ!$A$3:$X$1003,10,0)&amp;""</f>
        <v>日文</v>
      </c>
      <c r="H8" s="17"/>
    </row>
    <row r="9" spans="1:8" ht="45">
      <c r="A9" s="106" t="s">
        <v>439</v>
      </c>
      <c r="B9" s="108" t="str">
        <f>VLOOKUP($A9,資料データ!$A$3:$X$1003,2,0)&amp;""</f>
        <v>20</v>
      </c>
      <c r="C9" s="108" t="str">
        <f>VLOOKUP($A9,資料データ!$A$3:$X$1003,3,0)&amp;""</f>
        <v>お父さんからの手紙</v>
      </c>
      <c r="D9" s="108" t="str">
        <f>VLOOKUP($A9,資料データ!$A$3:$X$1003,6,0)&amp;""</f>
        <v>命が生まれ育つこと</v>
      </c>
      <c r="E9" s="108" t="str">
        <f>VLOOKUP($A9,資料データ!$A$3:$X$1003,7,0)&amp;""</f>
        <v>生命が周りの多くの人々の支えによって守られ，育まれている尊いものであることを理解し，自他の生命を大切にしようとする心情を育てる。</v>
      </c>
      <c r="F9" s="108" t="str">
        <f>VLOOKUP($A9,資料データ!$A$3:$X$1003,9,0)&amp;""</f>
        <v>学級活動
国語科
理科
総合的な学習の時間</v>
      </c>
      <c r="G9" s="108" t="str">
        <f>VLOOKUP($A9,資料データ!$A$3:$X$1003,10,0)&amp;""</f>
        <v>日文</v>
      </c>
      <c r="H9" s="17"/>
    </row>
    <row r="10" spans="1:8" ht="45">
      <c r="A10" s="106" t="s">
        <v>512</v>
      </c>
      <c r="B10" s="108" t="str">
        <f>VLOOKUP($A10,資料データ!$A$3:$X$1003,2,0)&amp;""</f>
        <v>52</v>
      </c>
      <c r="C10" s="108" t="str">
        <f>VLOOKUP($A10,資料データ!$A$3:$X$1003,3,0)&amp;""</f>
        <v>助かった命</v>
      </c>
      <c r="D10" s="108" t="str">
        <f>VLOOKUP($A10,資料データ!$A$3:$X$1003,6,0)&amp;""</f>
        <v>たいせつな命</v>
      </c>
      <c r="E10" s="108" t="str">
        <f>VLOOKUP($A10,資料データ!$A$3:$X$1003,7,0)&amp;""</f>
        <v>阪神・淡路大震災に遭遇した一家の行動を通して，生命はいかなる状況にあってもかけがえのない大切なものであり，互いに助け合い守っていこうとする心情を育てる。</v>
      </c>
      <c r="F10" s="108" t="str">
        <f>VLOOKUP($A10,資料データ!$A$3:$X$1003,9,0)&amp;""</f>
        <v>学級活動
国語科
理科
総合的な学習の時間</v>
      </c>
      <c r="G10" s="108" t="str">
        <f>VLOOKUP($A10,資料データ!$A$3:$X$1003,10,0)&amp;""</f>
        <v>日文</v>
      </c>
      <c r="H10" s="17"/>
    </row>
    <row r="11" spans="1:8" ht="45">
      <c r="A11" s="106" t="s">
        <v>525</v>
      </c>
      <c r="B11" s="108" t="str">
        <f>VLOOKUP($A11,資料データ!$A$3:$X$1003,2,0)&amp;""</f>
        <v>3</v>
      </c>
      <c r="C11" s="108" t="str">
        <f>VLOOKUP($A11,資料データ!$A$3:$X$1003,3,0)&amp;""</f>
        <v>ヒキガエルとロバ</v>
      </c>
      <c r="D11" s="108" t="str">
        <f>VLOOKUP($A11,資料データ!$A$3:$X$1003,6,0)&amp;""</f>
        <v>すべての命をたいせつに</v>
      </c>
      <c r="E11" s="108" t="str">
        <f>VLOOKUP($A11,資料データ!$A$3:$X$1003,7,0)&amp;""</f>
        <v>ヒキガエルをいじめることを楽しんでいたアドルフたちの反省を通して，すべての生き物の命を大切にしようとする態度を養う。</v>
      </c>
      <c r="F11" s="108" t="str">
        <f>VLOOKUP($A11,資料データ!$A$3:$X$1003,9,0)&amp;""</f>
        <v>国語科
理科
音楽科
総合的な学習の時間</v>
      </c>
      <c r="G11" s="108" t="str">
        <f>VLOOKUP($A11,資料データ!$A$3:$X$1003,10,0)&amp;""</f>
        <v>日文</v>
      </c>
      <c r="H11" s="17"/>
    </row>
    <row r="12" spans="1:8" ht="45">
      <c r="A12" s="106" t="s">
        <v>662</v>
      </c>
      <c r="B12" s="108" t="str">
        <f>VLOOKUP($A12,資料データ!$A$3:$X$1003,2,0)&amp;""</f>
        <v>53</v>
      </c>
      <c r="C12" s="108" t="str">
        <f>VLOOKUP($A12,資料データ!$A$3:$X$1003,3,0)&amp;""</f>
        <v>かわいそうなぞう</v>
      </c>
      <c r="D12" s="108" t="str">
        <f>VLOOKUP($A12,資料データ!$A$3:$X$1003,6,0)&amp;""</f>
        <v>生命のそんげん</v>
      </c>
      <c r="E12" s="108" t="str">
        <f>VLOOKUP($A12,資料データ!$A$3:$X$1003,7,0)&amp;""</f>
        <v>３頭の象の生きようとするけなげな姿を見ながらも救うことができなかった飼育員の思いを通して，生命の尊さを感じ取り，生命あるものを大切にしようとする心情を育てる。</v>
      </c>
      <c r="F12" s="108" t="str">
        <f>VLOOKUP($A12,資料データ!$A$3:$X$1003,9,0)&amp;""</f>
        <v>国語科
理科
音楽科
総合的な学習の時間</v>
      </c>
      <c r="G12" s="108" t="str">
        <f>VLOOKUP($A12,資料データ!$A$3:$X$1003,10,0)&amp;""</f>
        <v>日文</v>
      </c>
      <c r="H12" s="17"/>
    </row>
    <row r="13" spans="1:8" ht="33.75">
      <c r="A13" s="106" t="s">
        <v>674</v>
      </c>
      <c r="B13" s="108" t="str">
        <f>VLOOKUP($A13,資料データ!$A$3:$X$1003,2,0)&amp;""</f>
        <v>2</v>
      </c>
      <c r="C13" s="108" t="str">
        <f>VLOOKUP($A13,資料データ!$A$3:$X$1003,3,0)&amp;""</f>
        <v>「命」</v>
      </c>
      <c r="D13" s="108" t="str">
        <f>VLOOKUP($A13,資料データ!$A$3:$X$1003,6,0)&amp;""</f>
        <v>限りある命</v>
      </c>
      <c r="E13" s="108" t="str">
        <f>VLOOKUP($A13,資料データ!$A$3:$X$1003,7,0)&amp;""</f>
        <v>限りある命を精一杯生きる由貴奈さんの姿から，生命はかけがえのないものであることを自覚し，限りある命を精一杯生きていこうとする心情を育てる。</v>
      </c>
      <c r="F13" s="108" t="str">
        <f>VLOOKUP($A13,資料データ!$A$3:$X$1003,9,0)&amp;""</f>
        <v>学級活動</v>
      </c>
      <c r="G13" s="108" t="str">
        <f>VLOOKUP($A13,資料データ!$A$3:$X$1003,10,0)&amp;""</f>
        <v>日文</v>
      </c>
      <c r="H13" s="17"/>
    </row>
    <row r="14" spans="1:8" ht="22.5">
      <c r="A14" s="106" t="s">
        <v>814</v>
      </c>
      <c r="B14" s="108" t="str">
        <f>VLOOKUP($A14,資料データ!$A$3:$X$1003,2,0)&amp;""</f>
        <v>28</v>
      </c>
      <c r="C14" s="108" t="str">
        <f>VLOOKUP($A14,資料データ!$A$3:$X$1003,3,0)&amp;""</f>
        <v>「太陽のようなえがお」が命をつなぐ</v>
      </c>
      <c r="D14" s="108" t="str">
        <f>VLOOKUP($A14,資料データ!$A$3:$X$1003,6,0)&amp;""</f>
        <v>えがおの力</v>
      </c>
      <c r="E14" s="108" t="str">
        <f>VLOOKUP($A14,資料データ!$A$3:$X$1003,7,0)&amp;""</f>
        <v>岡本さんの笑顔が周りの人々や岡本さん自身の生きる力を支えたことを理解し，生命を尊重する心情を育てる。</v>
      </c>
      <c r="F14" s="108" t="str">
        <f>VLOOKUP($A14,資料データ!$A$3:$X$1003,9,0)&amp;""</f>
        <v/>
      </c>
      <c r="G14" s="108" t="str">
        <f>VLOOKUP($A14,資料データ!$A$3:$X$1003,10,0)&amp;""</f>
        <v>日文</v>
      </c>
      <c r="H14" s="17"/>
    </row>
    <row r="15" spans="1:8" ht="33.75">
      <c r="A15" s="106" t="s">
        <v>871</v>
      </c>
      <c r="B15" s="108" t="str">
        <f>VLOOKUP($A15,資料データ!$A$3:$X$1003,2,0)&amp;""</f>
        <v>53</v>
      </c>
      <c r="C15" s="108" t="str">
        <f>VLOOKUP($A15,資料データ!$A$3:$X$1003,3,0)&amp;""</f>
        <v>農業の発展のために（ぐんまの道徳）</v>
      </c>
      <c r="D15" s="108" t="str">
        <f>VLOOKUP($A15,資料データ!$A$3:$X$1003,6,0)&amp;""</f>
        <v>希望に向かって</v>
      </c>
      <c r="E15" s="108" t="str">
        <f>VLOOKUP($A15,資料データ!$A$3:$X$1003,7,0)&amp;""</f>
        <v>船津伝次平乃生き方について話し合うことを通して、より高い目標に向かって努力しようとする心情を育てる。</v>
      </c>
      <c r="F15" s="108" t="str">
        <f>VLOOKUP($A15,資料データ!$A$3:$X$1003,9,0)&amp;""</f>
        <v>国語，体育，学級活動</v>
      </c>
      <c r="G15" s="108" t="str">
        <f>VLOOKUP($A15,資料データ!$A$3:$X$1003,10,0)&amp;""</f>
        <v>日文</v>
      </c>
      <c r="H15" s="17"/>
    </row>
    <row r="16" spans="1:8" ht="45">
      <c r="A16" s="106" t="s">
        <v>883</v>
      </c>
      <c r="B16" s="108" t="str">
        <f>VLOOKUP($A16,資料データ!$A$3:$X$1003,2,0)&amp;""</f>
        <v>2</v>
      </c>
      <c r="C16" s="108" t="str">
        <f>VLOOKUP($A16,資料データ!$A$3:$X$1003,3,0)&amp;""</f>
        <v>命のアサガオ</v>
      </c>
      <c r="D16" s="108" t="str">
        <f>VLOOKUP($A16,資料データ!$A$3:$X$1003,6,0)&amp;""</f>
        <v>せいいっぱい生きる</v>
      </c>
      <c r="E16" s="108" t="str">
        <f>VLOOKUP($A16,資料データ!$A$3:$X$1003,7,0)&amp;""</f>
        <v>限られた生命を力の限り生き抜こうとした光祐くんや，その思いを受け継ぎたいとアサガオを育てたお母さんの思いから，限られた生命を精一杯生きることの意味を通して，生命を大切にしようとする心情を育てる。</v>
      </c>
      <c r="F16" s="108" t="str">
        <f>VLOOKUP($A16,資料データ!$A$3:$X$1003,9,0)&amp;""</f>
        <v>国語、社会、理科、音楽</v>
      </c>
      <c r="G16" s="108" t="str">
        <f>VLOOKUP($A16,資料データ!$A$3:$X$1003,10,0)&amp;""</f>
        <v>日文</v>
      </c>
      <c r="H16" s="17"/>
    </row>
    <row r="17" spans="1:8" ht="45">
      <c r="A17" s="106" t="s">
        <v>1008</v>
      </c>
      <c r="B17" s="108" t="str">
        <f>VLOOKUP($A17,資料データ!$A$3:$X$1003,2,0)&amp;""</f>
        <v>27</v>
      </c>
      <c r="C17" s="108" t="str">
        <f>VLOOKUP($A17,資料データ!$A$3:$X$1003,3,0)&amp;""</f>
        <v>その思いを受けついで</v>
      </c>
      <c r="D17" s="108" t="str">
        <f>VLOOKUP($A17,資料データ!$A$3:$X$1003,6,0)&amp;""</f>
        <v>生命のつながり</v>
      </c>
      <c r="E17" s="108" t="str">
        <f>VLOOKUP($A17,資料データ!$A$3:$X$1003,7,0)&amp;""</f>
        <v>私たちの生命は，さまざまな人とのつながりや支え合いの中で育まれ，子どもや孫へと受け継がれていくかけがえのないものであるということに気づき，自他の生命を尊重し，力強く生きていこうとする意欲を高める。</v>
      </c>
      <c r="F17" s="108" t="str">
        <f>VLOOKUP($A17,資料データ!$A$3:$X$1003,9,0)&amp;""</f>
        <v>国語、社会、理科、音楽</v>
      </c>
      <c r="G17" s="108" t="str">
        <f>VLOOKUP($A17,資料データ!$A$3:$X$1003,10,0)&amp;""</f>
        <v>日文</v>
      </c>
      <c r="H17" s="17"/>
    </row>
    <row r="18" spans="1:8" ht="45">
      <c r="A18" s="106" t="s">
        <v>1066</v>
      </c>
      <c r="B18" s="108" t="str">
        <f>VLOOKUP($A18,資料データ!$A$3:$X$1003,2,0)&amp;""</f>
        <v>53</v>
      </c>
      <c r="C18" s="108" t="str">
        <f>VLOOKUP($A18,資料データ!$A$3:$X$1003,3,0)&amp;""</f>
        <v>創志くんと子牛</v>
      </c>
      <c r="D18" s="108" t="str">
        <f>VLOOKUP($A18,資料データ!$A$3:$X$1003,6,0)&amp;""</f>
        <v>つながる生命</v>
      </c>
      <c r="E18" s="108" t="str">
        <f>VLOOKUP($A18,資料データ!$A$3:$X$1003,7,0)&amp;""</f>
        <v>生命がかけがえのないものであることをあらためて認識し，生命が受け継がれ引き継いでいかねばならないものであることを理解し，命あるものを敬い，大切にしようとする心情を育てる。</v>
      </c>
      <c r="F18" s="108" t="str">
        <f>VLOOKUP($A18,資料データ!$A$3:$X$1003,9,0)&amp;""</f>
        <v>総合</v>
      </c>
      <c r="G18" s="108" t="str">
        <f>VLOOKUP($A18,資料データ!$A$3:$X$1003,10,0)&amp;""</f>
        <v>日文</v>
      </c>
      <c r="H18" s="17"/>
    </row>
    <row r="19" spans="1:8">
      <c r="B19" s="17"/>
      <c r="C19" s="17"/>
      <c r="D19" s="17"/>
      <c r="E19" s="17"/>
      <c r="F19" s="17"/>
      <c r="G19" s="17"/>
      <c r="H19" s="17"/>
    </row>
    <row r="20" spans="1:8">
      <c r="B20" s="17"/>
      <c r="C20" s="17"/>
      <c r="D20" s="17"/>
      <c r="E20" s="17"/>
      <c r="F20" s="17"/>
      <c r="G20" s="17"/>
      <c r="H20" s="17"/>
    </row>
    <row r="21" spans="1:8">
      <c r="B21" s="17"/>
      <c r="C21" s="17"/>
      <c r="D21" s="17"/>
      <c r="E21" s="17"/>
      <c r="F21" s="17"/>
      <c r="G21" s="17"/>
      <c r="H21" s="17"/>
    </row>
    <row r="22" spans="1:8">
      <c r="B22" s="17"/>
      <c r="C22" s="17"/>
      <c r="D22" s="17"/>
      <c r="E22" s="17"/>
      <c r="F22" s="17"/>
      <c r="G22" s="17"/>
      <c r="H22" s="17"/>
    </row>
    <row r="23" spans="1:8">
      <c r="B23" s="17"/>
      <c r="C23" s="17"/>
      <c r="D23" s="17"/>
      <c r="E23" s="17"/>
      <c r="F23" s="17"/>
      <c r="G23" s="17"/>
      <c r="H23" s="17"/>
    </row>
  </sheetData>
  <customSheetViews>
    <customSheetView guid="{97D6C6C3-AE68-4D6E-9E44-FE6211A2CFAE}" topLeftCell="E7">
      <selection activeCell="F9" sqref="F9"/>
      <pageMargins left="0.70866141732283472" right="0.70866141732283472" top="0.74803149606299213" bottom="0.74803149606299213" header="0.31496062992125984" footer="0.31496062992125984"/>
      <pageSetup paperSize="8" orientation="landscape" r:id="rId1"/>
    </customSheetView>
    <customSheetView guid="{7B99211F-6D24-42D8-A238-09B7F18E877B}" topLeftCell="E7">
      <selection activeCell="F9" sqref="F9"/>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topLeftCell="E7">
      <selection activeCell="F9" sqref="F9"/>
      <pageMargins left="0.70866141732283472" right="0.70866141732283472" top="0.74803149606299213" bottom="0.74803149606299213" header="0.31496062992125984" footer="0.31496062992125984"/>
      <pageSetup paperSize="8" orientation="landscape" r:id="rId8"/>
    </customSheetView>
    <customSheetView guid="{9877799D-D7FE-474F-8975-D6435D3CC7A4}" topLeftCell="E7">
      <selection activeCell="F9" sqref="F9"/>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H12"/>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8">
      <c r="A1" s="155" t="s">
        <v>1102</v>
      </c>
      <c r="B1" s="155"/>
      <c r="C1" s="155"/>
      <c r="D1" s="155"/>
    </row>
    <row r="2" spans="1:8" s="103" customFormat="1" ht="12">
      <c r="A2" s="1" t="s">
        <v>0</v>
      </c>
      <c r="B2" s="152" t="s">
        <v>1</v>
      </c>
      <c r="C2" s="153"/>
      <c r="D2" s="3" t="s">
        <v>3</v>
      </c>
      <c r="E2" s="4" t="s">
        <v>1079</v>
      </c>
      <c r="F2" s="3" t="s">
        <v>6</v>
      </c>
      <c r="G2" s="5" t="s">
        <v>7</v>
      </c>
    </row>
    <row r="3" spans="1:8" ht="33.75">
      <c r="A3" s="106" t="s">
        <v>107</v>
      </c>
      <c r="B3" s="108" t="str">
        <f>VLOOKUP($A3,資料データ!$A$3:$X$1003,2,0)&amp;""</f>
        <v>18</v>
      </c>
      <c r="C3" s="108" t="str">
        <f>VLOOKUP($A3,資料データ!$A$3:$X$1003,3,0)&amp;""</f>
        <v>どうぶつふれあい
ひろば</v>
      </c>
      <c r="D3" s="108" t="str">
        <f>VLOOKUP($A3,資料データ!$A$3:$X$1003,6,0)&amp;""</f>
        <v>どうぶつ　だいすき</v>
      </c>
      <c r="E3" s="108" t="str">
        <f>VLOOKUP($A3,資料データ!$A$3:$X$1003,7,0)&amp;""</f>
        <v>怖かったうさぎをはじめて抱っこしたときのみなみさんの喜びを通して，身近な自然に親しみ，動植物に優しい心で接しようとする心情を育てる。</v>
      </c>
      <c r="F3" s="108" t="str">
        <f>VLOOKUP($A3,資料データ!$A$3:$X$1003,9,0)&amp;""</f>
        <v>生活科</v>
      </c>
      <c r="G3" s="108" t="str">
        <f>VLOOKUP($A3,資料データ!$A$3:$X$1003,10,0)&amp;""</f>
        <v>日文</v>
      </c>
      <c r="H3" s="17"/>
    </row>
    <row r="4" spans="1:8" ht="33.75">
      <c r="A4" s="106" t="s">
        <v>239</v>
      </c>
      <c r="B4" s="108" t="str">
        <f>VLOOKUP($A4,資料データ!$A$3:$X$1003,2,0)&amp;""</f>
        <v>8</v>
      </c>
      <c r="C4" s="108" t="str">
        <f>VLOOKUP($A4,資料データ!$A$3:$X$1003,3,0)&amp;""</f>
        <v>虫が　大すき
－アンリ・ファーブル－</v>
      </c>
      <c r="D4" s="108" t="str">
        <f>VLOOKUP($A4,資料データ!$A$3:$X$1003,6,0)&amp;""</f>
        <v>小さな　いのち</v>
      </c>
      <c r="E4" s="108" t="str">
        <f>VLOOKUP($A4,資料データ!$A$3:$X$1003,7,0)&amp;""</f>
        <v>アンリ・ファーブルの昆虫への思いについて考えることを通して，身近な自然に親しみ，動植物に優しい心で接しようとする心情を育てる。</v>
      </c>
      <c r="F4" s="108" t="str">
        <f>VLOOKUP($A4,資料データ!$A$3:$X$1003,9,0)&amp;""</f>
        <v>生活科</v>
      </c>
      <c r="G4" s="108" t="str">
        <f>VLOOKUP($A4,資料データ!$A$3:$X$1003,10,0)&amp;""</f>
        <v>日文</v>
      </c>
      <c r="H4" s="17"/>
    </row>
    <row r="5" spans="1:8" ht="33.75">
      <c r="A5" s="106" t="s">
        <v>398</v>
      </c>
      <c r="B5" s="108" t="str">
        <f>VLOOKUP($A5,資料データ!$A$3:$X$1003,2,0)&amp;""</f>
        <v>12</v>
      </c>
      <c r="C5" s="108" t="str">
        <f>VLOOKUP($A5,資料データ!$A$3:$X$1003,3,0)&amp;""</f>
        <v>ごめんね，サルビアさん</v>
      </c>
      <c r="D5" s="108" t="str">
        <f>VLOOKUP($A5,資料データ!$A$3:$X$1003,6,0)&amp;""</f>
        <v>花の気持ちになって</v>
      </c>
      <c r="E5" s="108" t="str">
        <f>VLOOKUP($A5,資料データ!$A$3:$X$1003,7,0)&amp;""</f>
        <v>動植物に対して心を込めて世話をすることのうれしさや喜びに気づき，身近な自然や動植物を大切にしようとする態度を養う。</v>
      </c>
      <c r="F5" s="108" t="str">
        <f>VLOOKUP($A5,資料データ!$A$3:$X$1003,9,0)&amp;""</f>
        <v>国語科
理科
音楽科</v>
      </c>
      <c r="G5" s="108" t="str">
        <f>VLOOKUP($A5,資料データ!$A$3:$X$1003,10,0)&amp;""</f>
        <v>日文</v>
      </c>
      <c r="H5" s="17"/>
    </row>
    <row r="6" spans="1:8" ht="33.75">
      <c r="A6" s="106" t="s">
        <v>534</v>
      </c>
      <c r="B6" s="108" t="str">
        <f>VLOOKUP($A6,資料データ!$A$3:$X$1003,2,0)&amp;""</f>
        <v>5</v>
      </c>
      <c r="C6" s="108" t="str">
        <f>VLOOKUP($A6,資料データ!$A$3:$X$1003,3,0)&amp;""</f>
        <v>小さな草たちにはく手を</v>
      </c>
      <c r="D6" s="108" t="str">
        <f>VLOOKUP($A6,資料データ!$A$3:$X$1003,6,0)&amp;""</f>
        <v>身近な自然とのふれあい</v>
      </c>
      <c r="E6" s="108" t="str">
        <f>VLOOKUP($A6,資料データ!$A$3:$X$1003,7,0)&amp;""</f>
        <v>厳しい環境の中でもけなげに生きている小さな草たちの強さや美しさを感じたりょうたを通して，自然に親しみ，大切にしようとする心情を育てる。</v>
      </c>
      <c r="F6" s="108" t="str">
        <f>VLOOKUP($A6,資料データ!$A$3:$X$1003,9,0)&amp;""</f>
        <v>国語科
理科
総合的な学習の時間</v>
      </c>
      <c r="G6" s="108" t="str">
        <f>VLOOKUP($A6,資料データ!$A$3:$X$1003,10,0)&amp;""</f>
        <v>日文</v>
      </c>
      <c r="H6" s="17"/>
    </row>
    <row r="7" spans="1:8" ht="33.75">
      <c r="A7" s="106" t="s">
        <v>580</v>
      </c>
      <c r="B7" s="108" t="str">
        <f>VLOOKUP($A7,資料データ!$A$3:$X$1003,2,0)&amp;""</f>
        <v>17</v>
      </c>
      <c r="C7" s="108" t="str">
        <f>VLOOKUP($A7,資料データ!$A$3:$X$1003,3,0)&amp;""</f>
        <v>聞かせて，君の声を！</v>
      </c>
      <c r="D7" s="108" t="str">
        <f>VLOOKUP($A7,資料データ!$A$3:$X$1003,6,0)&amp;""</f>
        <v>自然の命を守る</v>
      </c>
      <c r="E7" s="108" t="str">
        <f>VLOOKUP($A7,資料データ!$A$3:$X$1003,7,0)&amp;""</f>
        <v>私たちの生活が野生動物にとっては危険なものになり得ることを理解し，自然や動植物を大切にしようとする心情を育てる。</v>
      </c>
      <c r="F7" s="108" t="str">
        <f>VLOOKUP($A7,資料データ!$A$3:$X$1003,9,0)&amp;""</f>
        <v>国語科
理科
総合的な学習の時間</v>
      </c>
      <c r="G7" s="108" t="str">
        <f>VLOOKUP($A7,資料データ!$A$3:$X$1003,10,0)&amp;""</f>
        <v>日文</v>
      </c>
      <c r="H7" s="17"/>
    </row>
    <row r="8" spans="1:8" ht="33.75">
      <c r="A8" s="106" t="s">
        <v>773</v>
      </c>
      <c r="B8" s="108" t="str">
        <f>VLOOKUP($A8,資料データ!$A$3:$X$1003,2,0)&amp;""</f>
        <v>21</v>
      </c>
      <c r="C8" s="108" t="str">
        <f>VLOOKUP($A8,資料データ!$A$3:$X$1003,3,0)&amp;""</f>
        <v>ひとふみ十年</v>
      </c>
      <c r="D8" s="108" t="str">
        <f>VLOOKUP($A8,資料データ!$A$3:$X$1003,6,0)&amp;""</f>
        <v>自然を守る力</v>
      </c>
      <c r="E8" s="108" t="str">
        <f>VLOOKUP($A8,資料データ!$A$3:$X$1003,7,0)&amp;""</f>
        <v>「ひとふみ十年」について松井さんから聞き，自然の偉大さに驚いた勇の気持ちを通して，自然を大切にしようとする心情を育てる。</v>
      </c>
      <c r="F8" s="108" t="str">
        <f>VLOOKUP($A8,資料データ!$A$3:$X$1003,9,0)&amp;""</f>
        <v>社会科（日本の公害）
総合的な学習の時間（環境問題）</v>
      </c>
      <c r="G8" s="108" t="str">
        <f>VLOOKUP($A8,資料データ!$A$3:$X$1003,10,0)&amp;""</f>
        <v>日文</v>
      </c>
      <c r="H8" s="17"/>
    </row>
    <row r="9" spans="1:8" ht="45">
      <c r="A9" s="106" t="s">
        <v>973</v>
      </c>
      <c r="B9" s="108" t="str">
        <f>VLOOKUP($A9,資料データ!$A$3:$X$1003,2,0)&amp;""</f>
        <v>20</v>
      </c>
      <c r="C9" s="108" t="str">
        <f>VLOOKUP($A9,資料データ!$A$3:$X$1003,3,0)&amp;""</f>
        <v>緑の闘士
－ワンガリ・マ－タイ－</v>
      </c>
      <c r="D9" s="108" t="str">
        <f>VLOOKUP($A9,資料データ!$A$3:$X$1003,6,0)&amp;""</f>
        <v>持続可能な社会</v>
      </c>
      <c r="E9" s="108" t="str">
        <f>VLOOKUP($A9,資料データ!$A$3:$X$1003,7,0)&amp;""</f>
        <v>「もったいない」という言葉を広め，自然環境保護活動に取り組むマータイさんの姿を通して，日々の生活の小さな努力や工夫によって，かけがえのない自然環境を大切にしていこうとする態度を育てる。</v>
      </c>
      <c r="F9" s="108" t="str">
        <f>VLOOKUP($A9,資料データ!$A$3:$X$1003,9,0)&amp;""</f>
        <v>理科、国語</v>
      </c>
      <c r="G9" s="108" t="str">
        <f>VLOOKUP($A9,資料データ!$A$3:$X$1003,10,0)&amp;""</f>
        <v>日文</v>
      </c>
      <c r="H9" s="17"/>
    </row>
    <row r="10" spans="1:8">
      <c r="B10" s="17"/>
      <c r="C10" s="17"/>
      <c r="D10" s="17"/>
      <c r="E10" s="17"/>
      <c r="F10" s="17"/>
      <c r="G10" s="17"/>
      <c r="H10" s="17"/>
    </row>
    <row r="11" spans="1:8">
      <c r="B11" s="17"/>
      <c r="C11" s="17"/>
      <c r="D11" s="17"/>
      <c r="E11" s="17"/>
      <c r="F11" s="17"/>
      <c r="G11" s="17"/>
      <c r="H11" s="17"/>
    </row>
    <row r="12" spans="1:8">
      <c r="B12" s="17"/>
      <c r="C12" s="17"/>
      <c r="D12" s="17"/>
      <c r="E12" s="17"/>
      <c r="F12" s="17"/>
      <c r="G12" s="17"/>
      <c r="H12"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G13"/>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1101</v>
      </c>
      <c r="B1" s="155"/>
      <c r="C1" s="155"/>
      <c r="D1" s="155"/>
    </row>
    <row r="2" spans="1:7" s="103" customFormat="1" ht="12">
      <c r="A2" s="105" t="s">
        <v>0</v>
      </c>
      <c r="B2" s="154" t="s">
        <v>1</v>
      </c>
      <c r="C2" s="154"/>
      <c r="D2" s="105" t="s">
        <v>3</v>
      </c>
      <c r="E2" s="105" t="s">
        <v>1079</v>
      </c>
      <c r="F2" s="105" t="s">
        <v>6</v>
      </c>
      <c r="G2" s="105" t="s">
        <v>7</v>
      </c>
    </row>
    <row r="3" spans="1:7" ht="33.75">
      <c r="A3" s="106" t="s">
        <v>198</v>
      </c>
      <c r="B3" s="108" t="str">
        <f>VLOOKUP($A3,資料データ!$A$3:$X$1003,2,0)&amp;""</f>
        <v>34</v>
      </c>
      <c r="C3" s="108" t="str">
        <f>VLOOKUP($A3,資料データ!$A$3:$X$1003,3,0)&amp;""</f>
        <v>うちゅうせんに　
のって</v>
      </c>
      <c r="D3" s="108" t="str">
        <f>VLOOKUP($A3,資料データ!$A$3:$X$1003,6,0)&amp;""</f>
        <v>うつくしい　もの</v>
      </c>
      <c r="E3" s="108" t="str">
        <f>VLOOKUP($A3,資料データ!$A$3:$X$1003,7,0)&amp;""</f>
        <v>３人が見つけたさまざまな美しいものを通して，身の回りには美しいものやすばらしいものがあることに気づき，すがすがしい心をもつ。</v>
      </c>
      <c r="F3" s="108" t="str">
        <f>VLOOKUP($A3,資料データ!$A$3:$X$1003,9,0)&amp;""</f>
        <v>学級活動</v>
      </c>
      <c r="G3" s="108" t="str">
        <f>VLOOKUP($A3,資料データ!$A$3:$X$1003,10,0)&amp;""</f>
        <v>日文</v>
      </c>
    </row>
    <row r="4" spans="1:7" ht="22.5">
      <c r="A4" s="106" t="s">
        <v>311</v>
      </c>
      <c r="B4" s="108" t="str">
        <f>VLOOKUP($A4,資料データ!$A$3:$X$1003,2,0)&amp;""</f>
        <v>32</v>
      </c>
      <c r="C4" s="108" t="str">
        <f>VLOOKUP($A4,資料データ!$A$3:$X$1003,3,0)&amp;""</f>
        <v>七つの　星</v>
      </c>
      <c r="D4" s="108" t="str">
        <f>VLOOKUP($A4,資料データ!$A$3:$X$1003,6,0)&amp;""</f>
        <v>うつくしい　心</v>
      </c>
      <c r="E4" s="108" t="str">
        <f>VLOOKUP($A4,資料データ!$A$3:$X$1003,7,0)&amp;""</f>
        <v>自分のこと以上に相手のことを思う女の子の気持ちを通して，人の心の美しさに気づき，感動する心情を育てる。</v>
      </c>
      <c r="F4" s="108" t="str">
        <f>VLOOKUP($A4,資料データ!$A$3:$X$1003,9,0)&amp;""</f>
        <v>学校行事(演劇教室)</v>
      </c>
      <c r="G4" s="108" t="str">
        <f>VLOOKUP($A4,資料データ!$A$3:$X$1003,10,0)&amp;""</f>
        <v>日文</v>
      </c>
    </row>
    <row r="5" spans="1:7" ht="45">
      <c r="A5" s="106" t="s">
        <v>337</v>
      </c>
      <c r="B5" s="108" t="str">
        <f>VLOOKUP($A5,資料データ!$A$3:$X$1003,2,0)&amp;""</f>
        <v>18</v>
      </c>
      <c r="C5" s="108" t="str">
        <f>VLOOKUP($A5,資料データ!$A$3:$X$1003,3,0)&amp;""</f>
        <v>どうぶつの　
かくれんぼ</v>
      </c>
      <c r="D5" s="108" t="str">
        <f>VLOOKUP($A5,資料データ!$A$3:$X$1003,6,0)&amp;""</f>
        <v>しぜんって　
ふしぎだね</v>
      </c>
      <c r="E5" s="108" t="str">
        <f>VLOOKUP($A5,資料データ!$A$3:$X$1003,7,0)&amp;""</f>
        <v>自然の中にうまく身を隠す動物がもっている色や模様の美しさ，不思議さ，神秘さに触れることで，自然には神秘的で不思議な力があることに気づき，それに感動する心情を育てる。</v>
      </c>
      <c r="F5" s="108" t="str">
        <f>VLOOKUP($A5,資料データ!$A$3:$X$1003,9,0)&amp;""</f>
        <v>学校行事（バス旅行）</v>
      </c>
      <c r="G5" s="108" t="str">
        <f>VLOOKUP($A5,資料データ!$A$3:$X$1003,10,0)&amp;""</f>
        <v>日文</v>
      </c>
    </row>
    <row r="6" spans="1:7" ht="45">
      <c r="A6" s="106" t="s">
        <v>491</v>
      </c>
      <c r="B6" s="108" t="str">
        <f>VLOOKUP($A6,資料データ!$A$3:$X$1003,2,0)&amp;""</f>
        <v>32</v>
      </c>
      <c r="C6" s="108" t="str">
        <f>VLOOKUP($A6,資料データ!$A$3:$X$1003,3,0)&amp;""</f>
        <v>光の星</v>
      </c>
      <c r="D6" s="108" t="str">
        <f>VLOOKUP($A6,資料データ!$A$3:$X$1003,6,0)&amp;""</f>
        <v>美しい心</v>
      </c>
      <c r="E6" s="108" t="str">
        <f>VLOOKUP($A6,資料データ!$A$3:$X$1003,7,0)&amp;""</f>
        <v>心の美しさは，姿や形の美しさに勝ることに気づき，美しいものや気高いものに感動する心情を育てる。</v>
      </c>
      <c r="F6" s="108" t="str">
        <f>VLOOKUP($A6,資料データ!$A$3:$X$1003,9,0)&amp;""</f>
        <v>学校行事
理科
音楽科
図画工作科</v>
      </c>
      <c r="G6" s="108" t="str">
        <f>VLOOKUP($A6,資料データ!$A$3:$X$1003,10,0)&amp;""</f>
        <v>日文</v>
      </c>
    </row>
    <row r="7" spans="1:7" ht="45">
      <c r="A7" s="106" t="s">
        <v>615</v>
      </c>
      <c r="B7" s="108" t="str">
        <f>VLOOKUP($A7,資料データ!$A$3:$X$1003,2,0)&amp;""</f>
        <v>25</v>
      </c>
      <c r="C7" s="108" t="str">
        <f>VLOOKUP($A7,資料データ!$A$3:$X$1003,3,0)&amp;""</f>
        <v>花さき山</v>
      </c>
      <c r="D7" s="108" t="str">
        <f>VLOOKUP($A7,資料データ!$A$3:$X$1003,6,0)&amp;""</f>
        <v>よさの花をさかせよう</v>
      </c>
      <c r="E7" s="108" t="str">
        <f>VLOOKUP($A7,資料データ!$A$3:$X$1003,7,0)&amp;""</f>
        <v>人の心の中にはすばらしいものや美しいものがあるということに気づき，それに感動し，大切にしようとする心情を膨らませる。</v>
      </c>
      <c r="F7" s="108" t="str">
        <f>VLOOKUP($A7,資料データ!$A$3:$X$1003,9,0)&amp;""</f>
        <v>学校行事
音楽科
図工科
総合的な学習の時間</v>
      </c>
      <c r="G7" s="108" t="str">
        <f>VLOOKUP($A7,資料データ!$A$3:$X$1003,10,0)&amp;""</f>
        <v>日文</v>
      </c>
    </row>
    <row r="8" spans="1:7" ht="45">
      <c r="A8" s="106" t="s">
        <v>722</v>
      </c>
      <c r="B8" s="108" t="str">
        <f>VLOOKUP($A8,資料データ!$A$3:$X$1003,2,0)&amp;""</f>
        <v>11</v>
      </c>
      <c r="C8" s="108" t="str">
        <f>VLOOKUP($A8,資料データ!$A$3:$X$1003,3,0)&amp;""</f>
        <v>母さんの歌</v>
      </c>
      <c r="D8" s="108" t="str">
        <f>VLOOKUP($A8,資料データ!$A$3:$X$1003,6,0)&amp;""</f>
        <v>清らかな心</v>
      </c>
      <c r="E8" s="108" t="str">
        <f>VLOOKUP($A8,資料データ!$A$3:$X$1003,7,0)&amp;""</f>
        <v>非情な戦災の中でも見知らぬ坊やに無私の愛情を注いだ女学生の心の崇高さに感動し，人間は本来気高く崇高な心をもっていることに気づき，より深く人間としての在り方を考えようとする心情を育てる。</v>
      </c>
      <c r="F8" s="108" t="str">
        <f>VLOOKUP($A8,資料データ!$A$3:$X$1003,9,0)&amp;""</f>
        <v/>
      </c>
      <c r="G8" s="108" t="str">
        <f>VLOOKUP($A8,資料データ!$A$3:$X$1003,10,0)&amp;""</f>
        <v>日文</v>
      </c>
    </row>
    <row r="9" spans="1:7" ht="56.25">
      <c r="A9" s="106" t="s">
        <v>993</v>
      </c>
      <c r="B9" s="108" t="str">
        <f>VLOOKUP($A9,資料データ!$A$3:$X$1003,2,0)&amp;""</f>
        <v>24</v>
      </c>
      <c r="C9" s="108" t="str">
        <f>VLOOKUP($A9,資料データ!$A$3:$X$1003,3,0)&amp;""</f>
        <v>青の洞門</v>
      </c>
      <c r="D9" s="108" t="str">
        <f>VLOOKUP($A9,資料データ!$A$3:$X$1003,6,0)&amp;""</f>
        <v>美しい心</v>
      </c>
      <c r="E9" s="108" t="str">
        <f>VLOOKUP($A9,資料データ!$A$3:$X$1003,7,0)&amp;""</f>
        <v>自分が犯したことへの罪の意識はどのようなことをしても消し去ることができないと悟ったうえで，それでもよりよく生きたいという了海の心に触れることで復讐心を忘れて感激した実之助の心を通して，美しい心に感動する心情を育てる。</v>
      </c>
      <c r="F9" s="108" t="str">
        <f>VLOOKUP($A9,資料データ!$A$3:$X$1003,9,0)&amp;""</f>
        <v>演劇教室、体育、社会、国語</v>
      </c>
      <c r="G9" s="108" t="str">
        <f>VLOOKUP($A9,資料データ!$A$3:$X$1003,10,0)&amp;""</f>
        <v>日文</v>
      </c>
    </row>
    <row r="10" spans="1:7" ht="45">
      <c r="A10" s="106" t="s">
        <v>1072</v>
      </c>
      <c r="B10" s="108" t="str">
        <f>VLOOKUP($A10,資料データ!$A$3:$X$1003,2,0)&amp;""</f>
        <v>54</v>
      </c>
      <c r="C10" s="108" t="str">
        <f>VLOOKUP($A10,資料データ!$A$3:$X$1003,3,0)&amp;""</f>
        <v>杉山の声を聞く画家―豊田三郎―</v>
      </c>
      <c r="D10" s="108" t="str">
        <f>VLOOKUP($A10,資料データ!$A$3:$X$1003,6,0)&amp;""</f>
        <v>大自然への畏敬</v>
      </c>
      <c r="E10" s="108" t="str">
        <f>VLOOKUP($A10,資料データ!$A$3:$X$1003,7,0)&amp;""</f>
        <v>自然やそれを描いた絵画に対して，感じたまま素直に思ったことを表し，それらの美しさは，私たちが求めていたものなのだということに気づき，美しいものに感動する心情を育てる。</v>
      </c>
      <c r="F10" s="108" t="str">
        <f>VLOOKUP($A10,資料データ!$A$3:$X$1003,9,0)&amp;""</f>
        <v>図工</v>
      </c>
      <c r="G10" s="108" t="str">
        <f>VLOOKUP($A10,資料データ!$A$3:$X$1003,10,0)&amp;""</f>
        <v>日文</v>
      </c>
    </row>
    <row r="11" spans="1:7">
      <c r="B11" s="17"/>
      <c r="C11" s="17"/>
      <c r="D11" s="17"/>
      <c r="E11" s="17"/>
      <c r="F11" s="17"/>
      <c r="G11" s="17"/>
    </row>
    <row r="12" spans="1:7">
      <c r="B12" s="17"/>
      <c r="C12" s="17"/>
      <c r="D12" s="17"/>
      <c r="E12" s="17"/>
      <c r="F12" s="17"/>
      <c r="G12" s="17"/>
    </row>
    <row r="13" spans="1:7">
      <c r="B13" s="17"/>
      <c r="C13" s="17"/>
      <c r="D13" s="17"/>
      <c r="E13" s="17"/>
      <c r="F13" s="17"/>
      <c r="G13"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G16"/>
  <sheetViews>
    <sheetView workbookViewId="0">
      <selection activeCell="D6" sqref="D6"/>
    </sheetView>
  </sheetViews>
  <sheetFormatPr defaultRowHeight="14.25"/>
  <cols>
    <col min="2" max="2" width="3.875" customWidth="1"/>
    <col min="3" max="4" width="15.625" customWidth="1"/>
    <col min="5" max="5" width="40.625" customWidth="1"/>
    <col min="6" max="6" width="19.5" customWidth="1"/>
    <col min="7" max="7" width="5" bestFit="1" customWidth="1"/>
  </cols>
  <sheetData>
    <row r="1" spans="1:7">
      <c r="A1" s="155" t="s">
        <v>1100</v>
      </c>
      <c r="B1" s="155"/>
      <c r="C1" s="155"/>
      <c r="D1" s="155"/>
    </row>
    <row r="2" spans="1:7" s="103" customFormat="1" ht="12">
      <c r="A2" s="105" t="s">
        <v>0</v>
      </c>
      <c r="B2" s="156" t="s">
        <v>1</v>
      </c>
      <c r="C2" s="156"/>
      <c r="D2" s="109" t="s">
        <v>3</v>
      </c>
      <c r="E2" s="109" t="s">
        <v>1079</v>
      </c>
      <c r="F2" s="109" t="s">
        <v>6</v>
      </c>
      <c r="G2" s="109" t="s">
        <v>7</v>
      </c>
    </row>
    <row r="3" spans="1:7" ht="33.75">
      <c r="A3" s="106" t="s">
        <v>667</v>
      </c>
      <c r="B3" s="108" t="str">
        <f>VLOOKUP($A3,資料データ!$A$3:$X$1003,2,0)&amp;""</f>
        <v>1</v>
      </c>
      <c r="C3" s="108" t="str">
        <f>VLOOKUP($A3,資料データ!$A$3:$X$1003,3,0)&amp;""</f>
        <v>のび太に学ぼう</v>
      </c>
      <c r="D3" s="108" t="str">
        <f>VLOOKUP($A3,資料データ!$A$3:$X$1003,6,0)&amp;""</f>
        <v>幸せのヒント</v>
      </c>
      <c r="E3" s="108" t="str">
        <f>VLOOKUP($A3,資料データ!$A$3:$X$1003,7,0)&amp;""</f>
        <v>人には弱い部分があると同時に，よりよくなろうという思いをもっていることに気づき，人間として生きる喜びを感じようとする心情を育てる。</v>
      </c>
      <c r="F3" s="108" t="str">
        <f>VLOOKUP($A3,資料データ!$A$3:$X$1003,9,0)&amp;""</f>
        <v>学級活動（キャリア教育）</v>
      </c>
      <c r="G3" s="108" t="str">
        <f>VLOOKUP($A3,資料データ!$A$3:$X$1003,10,0)&amp;""</f>
        <v>日文</v>
      </c>
    </row>
    <row r="4" spans="1:7" ht="45">
      <c r="A4" s="106" t="s">
        <v>852</v>
      </c>
      <c r="B4" s="108" t="str">
        <f>VLOOKUP($A4,資料データ!$A$3:$X$1003,2,0)&amp;""</f>
        <v>35</v>
      </c>
      <c r="C4" s="108" t="str">
        <f>VLOOKUP($A4,資料データ!$A$3:$X$1003,3,0)&amp;""</f>
        <v>かぜのでんわ</v>
      </c>
      <c r="D4" s="108" t="str">
        <f>VLOOKUP($A4,資料データ!$A$3:$X$1003,6,0)&amp;""</f>
        <v>よりよく生きる</v>
      </c>
      <c r="E4" s="108" t="str">
        <f>VLOOKUP($A4,資料データ!$A$3:$X$1003,7,0)&amp;""</f>
        <v>「みんなのおもいがとどいたんだ」と叫ぶくまのおじいさんの思いや気持ちを考えることから，よりよく生きようとする人間の強さや気高さを理解し，人として生きることの喜びを感じようとする心情を育てる。</v>
      </c>
      <c r="F4" s="108" t="str">
        <f>VLOOKUP($A4,資料データ!$A$3:$X$1003,9,0)&amp;""</f>
        <v>学級活動（安全指導）</v>
      </c>
      <c r="G4" s="108" t="str">
        <f>VLOOKUP($A4,資料データ!$A$3:$X$1003,10,0)&amp;""</f>
        <v>日文</v>
      </c>
    </row>
    <row r="5" spans="1:7" ht="45">
      <c r="A5" s="106" t="s">
        <v>878</v>
      </c>
      <c r="B5" s="108" t="str">
        <f>VLOOKUP($A5,資料データ!$A$3:$X$1003,2,0)&amp;""</f>
        <v>1</v>
      </c>
      <c r="C5" s="108" t="str">
        <f>VLOOKUP($A5,資料データ!$A$3:$X$1003,3,0)&amp;""</f>
        <v>スポーツの力</v>
      </c>
      <c r="D5" s="108" t="str">
        <f>VLOOKUP($A5,資料データ!$A$3:$X$1003,6,0)&amp;""</f>
        <v>ほこりある生き方</v>
      </c>
      <c r="E5" s="108" t="str">
        <f>VLOOKUP($A5,資料データ!$A$3:$X$1003,7,0)&amp;""</f>
        <v>佐藤真海さんが，逆境を乗り越え目標をもちながら生きる姿を通して，よりよく生きようとすることのすばらしさを理解し，自らも苦難を乗り越え，人間としてよりよく生きていこうとする心情を育てる。</v>
      </c>
      <c r="F5" s="108" t="str">
        <f>VLOOKUP($A5,資料データ!$A$3:$X$1003,9,0)&amp;""</f>
        <v>社会、国語</v>
      </c>
      <c r="G5" s="108" t="str">
        <f>VLOOKUP($A5,資料データ!$A$3:$X$1003,10,0)&amp;""</f>
        <v>日文</v>
      </c>
    </row>
    <row r="6" spans="1:7" ht="33.75">
      <c r="A6" s="106" t="s">
        <v>1048</v>
      </c>
      <c r="B6" s="108" t="str">
        <f>VLOOKUP($A6,資料データ!$A$3:$X$1003,2,0)&amp;""</f>
        <v>35</v>
      </c>
      <c r="C6" s="108" t="str">
        <f>VLOOKUP($A6,資料データ!$A$3:$X$1003,3,0)&amp;""</f>
        <v>のぼさんの夢
―正岡子規―</v>
      </c>
      <c r="D6" s="108" t="str">
        <f>VLOOKUP($A6,資料データ!$A$3:$X$1003,6,0)&amp;""</f>
        <v>夢をいだき生きる喜び</v>
      </c>
      <c r="E6" s="108" t="str">
        <f>VLOOKUP($A6,資料データ!$A$3:$X$1003,7,0)&amp;""</f>
        <v>結核に侵されながらも，自分の信念にしたがって前向きに生きた正岡子規の生き方に触れ，よりよく，気高く生きていこうとする心情を育てる。</v>
      </c>
      <c r="F6" s="108" t="str">
        <f>VLOOKUP($A6,資料データ!$A$3:$X$1003,9,0)&amp;""</f>
        <v>社会、国語</v>
      </c>
      <c r="G6" s="108" t="str">
        <f>VLOOKUP($A6,資料データ!$A$3:$X$1003,10,0)&amp;""</f>
        <v>日文</v>
      </c>
    </row>
    <row r="7" spans="1:7">
      <c r="B7" s="104"/>
      <c r="C7" s="104"/>
      <c r="D7" s="104"/>
      <c r="E7" s="104"/>
      <c r="F7" s="104"/>
      <c r="G7" s="104"/>
    </row>
    <row r="8" spans="1:7">
      <c r="B8" s="17"/>
      <c r="C8" s="17"/>
      <c r="D8" s="17"/>
      <c r="E8" s="17"/>
      <c r="F8" s="17"/>
      <c r="G8" s="17"/>
    </row>
    <row r="9" spans="1:7">
      <c r="B9" s="17"/>
      <c r="C9" s="17"/>
      <c r="D9" s="17"/>
      <c r="E9" s="17"/>
      <c r="F9" s="17"/>
      <c r="G9" s="17"/>
    </row>
    <row r="10" spans="1:7">
      <c r="B10" s="17"/>
      <c r="C10" s="17"/>
      <c r="D10" s="17"/>
      <c r="E10" s="17"/>
      <c r="F10" s="17"/>
      <c r="G10" s="17"/>
    </row>
    <row r="11" spans="1:7">
      <c r="B11" s="17"/>
      <c r="C11" s="17"/>
      <c r="D11" s="17"/>
      <c r="E11" s="17"/>
      <c r="F11" s="17"/>
      <c r="G11" s="17"/>
    </row>
    <row r="12" spans="1:7">
      <c r="B12" s="17"/>
      <c r="C12" s="17"/>
      <c r="D12" s="17"/>
      <c r="E12" s="17"/>
      <c r="F12" s="17"/>
      <c r="G12" s="17"/>
    </row>
    <row r="13" spans="1:7">
      <c r="B13" s="17"/>
      <c r="C13" s="17"/>
      <c r="D13" s="17"/>
      <c r="E13" s="17"/>
      <c r="F13" s="17"/>
      <c r="G13" s="17"/>
    </row>
    <row r="14" spans="1:7">
      <c r="B14" s="17"/>
      <c r="C14" s="17"/>
      <c r="D14" s="17"/>
      <c r="E14" s="17"/>
      <c r="F14" s="17"/>
      <c r="G14" s="17"/>
    </row>
    <row r="15" spans="1:7">
      <c r="B15" s="17"/>
      <c r="C15" s="17"/>
      <c r="D15" s="17"/>
      <c r="E15" s="17"/>
      <c r="F15" s="17"/>
      <c r="G15" s="17"/>
    </row>
    <row r="16" spans="1:7">
      <c r="B16" s="17"/>
      <c r="C16" s="17"/>
      <c r="D16" s="17"/>
      <c r="E16" s="17"/>
      <c r="F16" s="17"/>
      <c r="G16"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0"/>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1086</v>
      </c>
      <c r="B1" s="155"/>
      <c r="C1" s="155"/>
      <c r="D1" s="155"/>
      <c r="E1" s="111"/>
    </row>
    <row r="2" spans="1:7" s="103" customFormat="1" ht="12">
      <c r="A2" s="105" t="s">
        <v>0</v>
      </c>
      <c r="B2" s="154" t="s">
        <v>1</v>
      </c>
      <c r="C2" s="154"/>
      <c r="D2" s="105" t="s">
        <v>3</v>
      </c>
      <c r="E2" s="105" t="s">
        <v>1079</v>
      </c>
      <c r="F2" s="105" t="s">
        <v>6</v>
      </c>
      <c r="G2" s="105" t="s">
        <v>7</v>
      </c>
    </row>
    <row r="3" spans="1:7" ht="45">
      <c r="A3" s="106" t="s">
        <v>88</v>
      </c>
      <c r="B3" s="108" t="str">
        <f>VLOOKUP($A3,資料データ!$A$3:$X$1003,2,0)&amp;""</f>
        <v>14</v>
      </c>
      <c r="C3" s="108" t="str">
        <f>VLOOKUP($A3,資料データ!$A$3:$X$1003,3,0)&amp;""</f>
        <v>ひつじかいの　
こども</v>
      </c>
      <c r="D3" s="108" t="str">
        <f>VLOOKUP($A3,資料データ!$A$3:$X$1003,6,0)&amp;""</f>
        <v>うそばかり　
ついて　いると</v>
      </c>
      <c r="E3" s="108" t="str">
        <f>VLOOKUP($A3,資料データ!$A$3:$X$1003,7,0)&amp;""</f>
        <v>私たちは，うそばかりついている人の言うことは，（どうせうそにちがいない）と思い，信じようと思わなくなることを理解することで，うそをつかないで正直にしようとする心情を育てる。</v>
      </c>
      <c r="F3" s="108" t="str">
        <f>VLOOKUP($A3,資料データ!$A$3:$X$1003,9,0)&amp;""</f>
        <v>学級活動
国語科</v>
      </c>
      <c r="G3" s="108" t="str">
        <f>VLOOKUP($A3,資料データ!$A$3:$X$1003,10,0)&amp;""</f>
        <v>日文</v>
      </c>
    </row>
    <row r="4" spans="1:7" ht="45">
      <c r="A4" s="106" t="s">
        <v>219</v>
      </c>
      <c r="B4" s="108" t="str">
        <f>VLOOKUP($A4,資料データ!$A$3:$X$1003,2,0)&amp;""</f>
        <v>4</v>
      </c>
      <c r="C4" s="108" t="str">
        <f>VLOOKUP($A4,資料データ!$A$3:$X$1003,3,0)&amp;""</f>
        <v>金の　おの</v>
      </c>
      <c r="D4" s="108" t="str">
        <f>VLOOKUP($A4,資料データ!$A$3:$X$1003,6,0)&amp;""</f>
        <v>正直な　心</v>
      </c>
      <c r="E4" s="108" t="str">
        <f>VLOOKUP($A4,資料データ!$A$3:$X$1003,7,0)&amp;""</f>
        <v>私たちは，正直な人に対しては褒めてあげたいという気持ちになり，反対にうそをついた人に対しては少し懲らしめてやりたい気持ちになるということを理解させ，道徳的な判断力を育てる。</v>
      </c>
      <c r="F4" s="108" t="str">
        <f>VLOOKUP($A4,資料データ!$A$3:$X$1003,9,0)&amp;""</f>
        <v>国語</v>
      </c>
      <c r="G4" s="108" t="str">
        <f>VLOOKUP($A4,資料データ!$A$3:$X$1003,10,0)&amp;""</f>
        <v>日文</v>
      </c>
    </row>
    <row r="5" spans="1:7" ht="33.75">
      <c r="A5" s="106" t="s">
        <v>253</v>
      </c>
      <c r="B5" s="108" t="str">
        <f>VLOOKUP($A5,資料データ!$A$3:$X$1003,2,0)&amp;""</f>
        <v>17</v>
      </c>
      <c r="C5" s="108" t="str">
        <f>VLOOKUP($A5,資料データ!$A$3:$X$1003,3,0)&amp;""</f>
        <v>お月さまと　コロ</v>
      </c>
      <c r="D5" s="108" t="str">
        <f>VLOOKUP($A5,資料データ!$A$3:$X$1003,6,0)&amp;""</f>
        <v>すなおな　心で</v>
      </c>
      <c r="E5" s="108" t="str">
        <f>VLOOKUP($A5,資料データ!$A$3:$X$1003,7,0)&amp;""</f>
        <v>コロの気持ちの変化を通して，自分に素直になることがはればれとした気持ちになることに気づき，素直に謝ろうとする態度を養う。</v>
      </c>
      <c r="F5" s="108" t="str">
        <f>VLOOKUP($A5,資料データ!$A$3:$X$1003,9,0)&amp;""</f>
        <v>国語</v>
      </c>
      <c r="G5" s="108" t="str">
        <f>VLOOKUP($A5,資料データ!$A$3:$X$1003,10,0)&amp;""</f>
        <v>日文</v>
      </c>
    </row>
    <row r="6" spans="1:7" ht="33.75">
      <c r="A6" s="106" t="s">
        <v>351</v>
      </c>
      <c r="B6" s="108" t="str">
        <f>VLOOKUP($A6,資料データ!$A$3:$X$1003,2,0)&amp;""</f>
        <v>3</v>
      </c>
      <c r="C6" s="108" t="str">
        <f>VLOOKUP($A6,資料データ!$A$3:$X$1003,3,0)&amp;""</f>
        <v>ごめんね</v>
      </c>
      <c r="D6" s="108" t="str">
        <f>VLOOKUP($A6,資料データ!$A$3:$X$1003,6,0)&amp;""</f>
        <v>正直にできること</v>
      </c>
      <c r="E6" s="108" t="str">
        <f>VLOOKUP($A6,資料データ!$A$3:$X$1003,7,0)&amp;""</f>
        <v>過ちや失敗をしたときに正直に言わないままでいると，自分の心が苦しくなることに気づき，正直に明るい心で生活しようとする態度を養う。</v>
      </c>
      <c r="F6" s="108" t="str">
        <f>VLOOKUP($A6,資料データ!$A$3:$X$1003,9,0)&amp;""</f>
        <v>理科
音楽科</v>
      </c>
      <c r="G6" s="108" t="str">
        <f>VLOOKUP($A6,資料データ!$A$3:$X$1003,10,0)&amp;""</f>
        <v>日文</v>
      </c>
    </row>
    <row r="7" spans="1:7" ht="33.75">
      <c r="A7" s="106" t="s">
        <v>454</v>
      </c>
      <c r="B7" s="108" t="str">
        <f>VLOOKUP($A7,資料データ!$A$3:$X$1003,2,0)&amp;""</f>
        <v>23</v>
      </c>
      <c r="C7" s="108" t="str">
        <f>VLOOKUP($A7,資料データ!$A$3:$X$1003,3,0)&amp;""</f>
        <v>まどガラスと魚</v>
      </c>
      <c r="D7" s="108" t="str">
        <f>VLOOKUP($A7,資料データ!$A$3:$X$1003,6,0)&amp;""</f>
        <v>自分に正直に</v>
      </c>
      <c r="E7" s="108" t="str">
        <f>VLOOKUP($A7,資料データ!$A$3:$X$1003,7,0)&amp;""</f>
        <v>正直にできないときの後ろめたさや苦しさについて深く考え，正直に明るい心で元気よく生活しようとする実践意欲を高める。</v>
      </c>
      <c r="F7" s="108" t="str">
        <f>VLOOKUP($A7,資料データ!$A$3:$X$1003,9,0)&amp;""</f>
        <v>理科
音楽科</v>
      </c>
      <c r="G7" s="108" t="str">
        <f>VLOOKUP($A7,資料データ!$A$3:$X$1003,10,0)&amp;""</f>
        <v>日文</v>
      </c>
    </row>
    <row r="8" spans="1:7" ht="33.75">
      <c r="A8" s="106" t="s">
        <v>619</v>
      </c>
      <c r="B8" s="108" t="str">
        <f>VLOOKUP($A8,資料データ!$A$3:$X$1003,2,0)&amp;""</f>
        <v>26</v>
      </c>
      <c r="C8" s="108" t="str">
        <f>VLOOKUP($A8,資料データ!$A$3:$X$1003,3,0)&amp;""</f>
        <v>新次のしょうぎ</v>
      </c>
      <c r="D8" s="108" t="str">
        <f>VLOOKUP($A8,資料データ!$A$3:$X$1003,6,0)&amp;""</f>
        <v>正直はだれのため</v>
      </c>
      <c r="E8" s="108" t="str">
        <f>VLOOKUP($A8,資料データ!$A$3:$X$1003,7,0)&amp;""</f>
        <v>ゲームなどで不正をして勝ったときにはうれしくない，むしろ悲しい後ろめたい気持ちになることに気づき，正直に明るい心で生活しようとする心情を育てる。</v>
      </c>
      <c r="F8" s="108" t="str">
        <f>VLOOKUP($A8,資料データ!$A$3:$X$1003,9,0)&amp;""</f>
        <v>国語科</v>
      </c>
      <c r="G8" s="108" t="str">
        <f>VLOOKUP($A8,資料データ!$A$3:$X$1003,10,0)&amp;""</f>
        <v>日文</v>
      </c>
    </row>
    <row r="9" spans="1:7" ht="33.75">
      <c r="A9" s="106" t="s">
        <v>742</v>
      </c>
      <c r="B9" s="108" t="str">
        <f>VLOOKUP($A9,資料データ!$A$3:$X$1003,2,0)&amp;""</f>
        <v>15</v>
      </c>
      <c r="C9" s="108" t="str">
        <f>VLOOKUP($A9,資料データ!$A$3:$X$1003,3,0)&amp;""</f>
        <v>のりづけされた詩</v>
      </c>
      <c r="D9" s="108" t="str">
        <f>VLOOKUP($A9,資料データ!$A$3:$X$1003,6,0)&amp;""</f>
        <v>自分の心に誠実に</v>
      </c>
      <c r="E9" s="108" t="str">
        <f>VLOOKUP($A9,資料データ!$A$3:$X$1003,7,0)&amp;""</f>
        <v>本にある詩を写して自分の詩として提出してしまった和枝が，先生に打ち明けたときのつらさや苦しさを捉えることから，誠実に明るい心で生活しようとする心情を育てる。</v>
      </c>
      <c r="F9" s="108" t="str">
        <f>VLOOKUP($A9,資料データ!$A$3:$X$1003,9,0)&amp;""</f>
        <v>国語科，音楽科</v>
      </c>
      <c r="G9" s="108" t="str">
        <f>VLOOKUP($A9,資料データ!$A$3:$X$1003,10,0)&amp;""</f>
        <v>日文</v>
      </c>
    </row>
    <row r="10" spans="1:7" ht="45">
      <c r="A10" s="106" t="s">
        <v>943</v>
      </c>
      <c r="B10" s="108" t="str">
        <f>VLOOKUP($A10,資料データ!$A$3:$X$1003,2,0)&amp;""</f>
        <v>14</v>
      </c>
      <c r="C10" s="108" t="str">
        <f>VLOOKUP($A10,資料データ!$A$3:$X$1003,3,0)&amp;""</f>
        <v>手品師</v>
      </c>
      <c r="D10" s="108" t="str">
        <f>VLOOKUP($A10,資料データ!$A$3:$X$1003,6,0)&amp;""</f>
        <v>明るく生きる</v>
      </c>
      <c r="E10" s="108" t="str">
        <f>VLOOKUP($A10,資料データ!$A$3:$X$1003,7,0)&amp;""</f>
        <v>大劇場のステージに立てるチャンスを断り，男の子との約束を守った手品師の誠実さに触れることで，どのような状況にあっても，常に誠実に行動し，明るい生活をしようとする心情を育てる。</v>
      </c>
      <c r="F10" s="108" t="str">
        <f>VLOOKUP($A10,資料データ!$A$3:$X$1003,9,0)&amp;""</f>
        <v/>
      </c>
      <c r="G10" s="108" t="str">
        <f>VLOOKUP($A10,資料データ!$A$3:$X$1003,10,0)&amp;""</f>
        <v>日文</v>
      </c>
    </row>
    <row r="11" spans="1:7">
      <c r="B11" s="17"/>
      <c r="C11" s="17"/>
      <c r="D11" s="17"/>
      <c r="E11" s="17"/>
      <c r="F11" s="17"/>
      <c r="G11" s="17"/>
    </row>
    <row r="12" spans="1:7">
      <c r="B12" s="17"/>
      <c r="C12" s="17"/>
      <c r="D12" s="17"/>
      <c r="E12" s="17"/>
      <c r="F12" s="17"/>
      <c r="G12" s="17"/>
    </row>
    <row r="13" spans="1:7">
      <c r="B13" s="17"/>
      <c r="C13" s="17"/>
      <c r="D13" s="17"/>
      <c r="E13" s="17"/>
      <c r="F13" s="17"/>
      <c r="G13" s="17"/>
    </row>
    <row r="14" spans="1:7">
      <c r="B14" s="17"/>
      <c r="C14" s="17"/>
      <c r="D14" s="17"/>
      <c r="E14" s="17"/>
      <c r="F14" s="17"/>
      <c r="G14" s="17"/>
    </row>
    <row r="15" spans="1:7">
      <c r="B15" s="17"/>
      <c r="C15" s="17"/>
      <c r="D15" s="17"/>
      <c r="E15" s="17"/>
      <c r="F15" s="17"/>
      <c r="G15" s="17"/>
    </row>
    <row r="16" spans="1:7">
      <c r="B16" s="17"/>
      <c r="C16" s="17"/>
      <c r="D16" s="17"/>
      <c r="E16" s="17"/>
      <c r="F16" s="17"/>
      <c r="G16" s="17"/>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6"/>
  <sheetViews>
    <sheetView topLeftCell="E1" workbookViewId="0">
      <selection activeCell="F5" sqref="F5"/>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1087</v>
      </c>
      <c r="B1" s="155"/>
      <c r="C1" s="155"/>
      <c r="D1" s="155"/>
    </row>
    <row r="2" spans="1:7" s="103" customFormat="1" ht="12">
      <c r="A2" s="105" t="s">
        <v>0</v>
      </c>
      <c r="B2" s="154" t="s">
        <v>1</v>
      </c>
      <c r="C2" s="154"/>
      <c r="D2" s="105" t="s">
        <v>3</v>
      </c>
      <c r="E2" s="105" t="s">
        <v>1079</v>
      </c>
      <c r="F2" s="105" t="s">
        <v>6</v>
      </c>
      <c r="G2" s="105" t="s">
        <v>7</v>
      </c>
    </row>
    <row r="3" spans="1:7" ht="33.75">
      <c r="A3" s="106" t="s">
        <v>33</v>
      </c>
      <c r="B3" s="108" t="str">
        <f>VLOOKUP($A3,資料データ!$A$3:$X$1003,2,0)&amp;""</f>
        <v>4</v>
      </c>
      <c r="C3" s="108" t="str">
        <f>VLOOKUP($A3,資料データ!$A$3:$X$1003,3,0)&amp;""</f>
        <v>ゆうたの
へんしん</v>
      </c>
      <c r="D3" s="108" t="str">
        <f>VLOOKUP($A3,資料データ!$A$3:$X$1003,6,0)&amp;""</f>
        <v>きそくただしい　
せいかつ</v>
      </c>
      <c r="E3" s="108" t="str">
        <f>VLOOKUP($A3,資料データ!$A$3:$X$1003,7,0)&amp;""</f>
        <v>規則正しい生活とそうでない生活を比較し，それぞれの気持ちの違いに気づくことを通して，わがままをしないで，規則正しい生活をしようとする判断力を育てる。</v>
      </c>
      <c r="F3" s="108" t="str">
        <f>VLOOKUP($A3,資料データ!$A$3:$X$1003,9,0)&amp;""</f>
        <v>生活科
学級活動</v>
      </c>
      <c r="G3" s="108" t="str">
        <f>VLOOKUP($A3,資料データ!$A$3:$X$1003,10,0)&amp;""</f>
        <v>日文</v>
      </c>
    </row>
    <row r="4" spans="1:7" ht="33.75">
      <c r="A4" s="106" t="s">
        <v>57</v>
      </c>
      <c r="B4" s="108" t="str">
        <f>VLOOKUP($A4,資料データ!$A$3:$X$1003,2,0)&amp;""</f>
        <v>8</v>
      </c>
      <c r="C4" s="108" t="str">
        <f>VLOOKUP($A4,資料データ!$A$3:$X$1003,3,0)&amp;""</f>
        <v>あとかたづけ</v>
      </c>
      <c r="D4" s="108" t="str">
        <f>VLOOKUP($A4,資料データ!$A$3:$X$1003,6,0)&amp;""</f>
        <v>かたづけると……</v>
      </c>
      <c r="E4" s="108" t="str">
        <f>VLOOKUP($A4,資料データ!$A$3:$X$1003,7,0)&amp;""</f>
        <v>身の回りが片付いているときと散らかっているときを比較し，それぞれの気持ちの違いを考えることを通して，身の回りを整理・整頓しようとする態度を養う。</v>
      </c>
      <c r="F4" s="108" t="str">
        <f>VLOOKUP($A4,資料データ!$A$3:$X$1003,9,0)&amp;""</f>
        <v>学級活動</v>
      </c>
      <c r="G4" s="108" t="str">
        <f>VLOOKUP($A4,資料データ!$A$3:$X$1003,10,0)&amp;""</f>
        <v>日文</v>
      </c>
    </row>
    <row r="5" spans="1:7" ht="33.75">
      <c r="A5" s="106" t="s">
        <v>99</v>
      </c>
      <c r="B5" s="108" t="str">
        <f>VLOOKUP($A5,資料データ!$A$3:$X$1003,2,0)&amp;""</f>
        <v>16</v>
      </c>
      <c r="C5" s="108" t="str">
        <f>VLOOKUP($A5,資料データ!$A$3:$X$1003,3,0)&amp;""</f>
        <v>かぼちゃの　つる</v>
      </c>
      <c r="D5" s="108" t="str">
        <f>VLOOKUP($A5,資料データ!$A$3:$X$1003,6,0)&amp;""</f>
        <v>わがままばかり　
して　いると</v>
      </c>
      <c r="E5" s="108" t="str">
        <f>VLOOKUP($A5,資料データ!$A$3:$X$1003,7,0)&amp;""</f>
        <v>ひとの注意を聞いて、わがままをしないで生活しようとする態度を養う。</v>
      </c>
      <c r="F5" s="108" t="str">
        <f>VLOOKUP($A5,資料データ!$A$3:$X$1003,9,0)&amp;""</f>
        <v xml:space="preserve">学級活動
生活科
</v>
      </c>
      <c r="G5" s="108" t="str">
        <f>VLOOKUP($A5,資料データ!$A$3:$X$1003,10,0)&amp;""</f>
        <v>日文</v>
      </c>
    </row>
    <row r="6" spans="1:7" ht="33.75">
      <c r="A6" s="106" t="s">
        <v>214</v>
      </c>
      <c r="B6" s="108" t="str">
        <f>VLOOKUP($A6,資料データ!$A$3:$X$1003,2,0)&amp;""</f>
        <v>53</v>
      </c>
      <c r="C6" s="108" t="str">
        <f>VLOOKUP($A6,資料データ!$A$3:$X$1003,3,0)&amp;""</f>
        <v>休みじかん</v>
      </c>
      <c r="D6" s="108" t="str">
        <f>VLOOKUP($A6,資料データ!$A$3:$X$1003,6,0)&amp;""</f>
        <v>あんぜんな　くらし</v>
      </c>
      <c r="E6" s="108" t="str">
        <f>VLOOKUP($A6,資料データ!$A$3:$X$1003,7,0)&amp;""</f>
        <v>廊下を走っていて上級生とぶつかった主人公の行動を通して、健康や安全に気をつけて生活しようとする道徳的態度を養う。</v>
      </c>
      <c r="F6" s="108" t="str">
        <f>VLOOKUP($A6,資料データ!$A$3:$X$1003,9,0)&amp;""</f>
        <v>学級活動
生活指導</v>
      </c>
      <c r="G6" s="108" t="str">
        <f>VLOOKUP($A6,資料データ!$A$3:$X$1003,10,0)&amp;""</f>
        <v>日文</v>
      </c>
    </row>
    <row r="7" spans="1:7" ht="33.75">
      <c r="A7" s="106" t="s">
        <v>248</v>
      </c>
      <c r="B7" s="108" t="str">
        <f>VLOOKUP($A7,資料データ!$A$3:$X$1003,2,0)&amp;""</f>
        <v>16</v>
      </c>
      <c r="C7" s="108" t="str">
        <f>VLOOKUP($A7,資料データ!$A$3:$X$1003,3,0)&amp;""</f>
        <v>あぶないよ</v>
      </c>
      <c r="D7" s="108" t="str">
        <f>VLOOKUP($A7,資料データ!$A$3:$X$1003,6,0)&amp;""</f>
        <v>あんぜんに　くらす　ために</v>
      </c>
      <c r="E7" s="108" t="str">
        <f>VLOOKUP($A7,資料データ!$A$3:$X$1003,7,0)&amp;""</f>
        <v>知らない人でも優しそうだったり，きちんとした服装や言葉遣いの人だったりすると，悪い人だとは思いにくくなることに気づき，安全に生活しようとする態度を養う。</v>
      </c>
      <c r="F7" s="108" t="str">
        <f>VLOOKUP($A7,資料データ!$A$3:$X$1003,9,0)&amp;""</f>
        <v>学級活動</v>
      </c>
      <c r="G7" s="108" t="str">
        <f>VLOOKUP($A7,資料データ!$A$3:$X$1003,10,0)&amp;""</f>
        <v>日文</v>
      </c>
    </row>
    <row r="8" spans="1:7" ht="33.75">
      <c r="A8" s="106" t="s">
        <v>281</v>
      </c>
      <c r="B8" s="108" t="str">
        <f>VLOOKUP($A8,資料データ!$A$3:$X$1003,2,0)&amp;""</f>
        <v>23</v>
      </c>
      <c r="C8" s="108" t="str">
        <f>VLOOKUP($A8,資料データ!$A$3:$X$1003,3,0)&amp;""</f>
        <v>どうして　
ないてるの</v>
      </c>
      <c r="D8" s="108" t="str">
        <f>VLOOKUP($A8,資料データ!$A$3:$X$1003,6,0)&amp;""</f>
        <v>ものや　おかねを
たいせつに</v>
      </c>
      <c r="E8" s="108" t="str">
        <f>VLOOKUP($A8,資料データ!$A$3:$X$1003,7,0)&amp;""</f>
        <v>物には本来の使われ方があり，それに沿った使い方をすることが物を大切にすることであることに気づき，物を大切にする判断力を育てる。</v>
      </c>
      <c r="F8" s="108" t="str">
        <f>VLOOKUP($A8,資料データ!$A$3:$X$1003,9,0)&amp;""</f>
        <v>生活科（図書館探検）
学級活動</v>
      </c>
      <c r="G8" s="108" t="str">
        <f>VLOOKUP($A8,資料データ!$A$3:$X$1003,10,0)&amp;""</f>
        <v/>
      </c>
    </row>
    <row r="9" spans="1:7" ht="33.75">
      <c r="A9" s="106" t="s">
        <v>332</v>
      </c>
      <c r="B9" s="108" t="str">
        <f>VLOOKUP($A9,資料データ!$A$3:$X$1003,2,0)&amp;""</f>
        <v>51</v>
      </c>
      <c r="C9" s="108" t="str">
        <f>VLOOKUP($A9,資料データ!$A$3:$X$1003,3,0)&amp;""</f>
        <v>るっぺ　
どうしたの</v>
      </c>
      <c r="D9" s="108" t="str">
        <f>VLOOKUP($A9,資料データ!$A$3:$X$1003,6,0)&amp;""</f>
        <v>わがままを　しないで</v>
      </c>
      <c r="E9" s="108" t="str">
        <f>VLOOKUP($A9,資料データ!$A$3:$X$1003,7,0)&amp;""</f>
        <v>わがままなるっぺの態度について考えることから，わがままをしないで，進んできまりのある生活をしようとする態度を養う。</v>
      </c>
      <c r="F9" s="108" t="str">
        <f>VLOOKUP($A9,資料データ!$A$3:$X$1003,9,0)&amp;""</f>
        <v>学級活動（係活動，当番活動）</v>
      </c>
      <c r="G9" s="108" t="str">
        <f>VLOOKUP($A9,資料データ!$A$3:$X$1003,10,0)&amp;""</f>
        <v>日文</v>
      </c>
    </row>
    <row r="10" spans="1:7" ht="33.75">
      <c r="A10" s="106" t="s">
        <v>371</v>
      </c>
      <c r="B10" s="108" t="str">
        <f>VLOOKUP($A10,資料データ!$A$3:$X$1003,2,0)&amp;""</f>
        <v>7</v>
      </c>
      <c r="C10" s="108" t="str">
        <f>VLOOKUP($A10,資料データ!$A$3:$X$1003,3,0)&amp;""</f>
        <v>もっと調べたかったから</v>
      </c>
      <c r="D10" s="108" t="str">
        <f>VLOOKUP($A10,資料データ!$A$3:$X$1003,6,0)&amp;""</f>
        <v>わかっていても，つい……</v>
      </c>
      <c r="E10" s="108" t="str">
        <f>VLOOKUP($A10,資料データ!$A$3:$X$1003,7,0)&amp;""</f>
        <v>自分を止められなかっただいきの気持ちを考えることを通して，よく考えて行動することの大切さを理解し，節度ある生活をしようとする態度を養う。</v>
      </c>
      <c r="F10" s="108" t="str">
        <f>VLOOKUP($A10,資料データ!$A$3:$X$1003,9,0)&amp;""</f>
        <v>学級活動
理科
体育科</v>
      </c>
      <c r="G10" s="108" t="str">
        <f>VLOOKUP($A10,資料データ!$A$3:$X$1003,10,0)&amp;""</f>
        <v>日文</v>
      </c>
    </row>
    <row r="11" spans="1:7" ht="33.75">
      <c r="A11" s="106" t="s">
        <v>408</v>
      </c>
      <c r="B11" s="108" t="str">
        <f>VLOOKUP($A11,資料データ!$A$3:$X$1003,2,0)&amp;""</f>
        <v>14</v>
      </c>
      <c r="C11" s="108" t="str">
        <f>VLOOKUP($A11,資料データ!$A$3:$X$1003,3,0)&amp;""</f>
        <v>どんどん橋のできごと</v>
      </c>
      <c r="D11" s="108" t="str">
        <f>VLOOKUP($A11,資料データ!$A$3:$X$1003,6,0)&amp;""</f>
        <v>よく考えて</v>
      </c>
      <c r="E11" s="108" t="str">
        <f>VLOOKUP($A11,資料データ!$A$3:$X$1003,7,0)&amp;""</f>
        <v>友達に誘われるまま行動してしまった「ぼく」が情けない気持ちになったことを通して，よく考えて行動しようとする判断力を育てる。</v>
      </c>
      <c r="F11" s="108" t="str">
        <f>VLOOKUP($A11,資料データ!$A$3:$X$1003,9,0)&amp;""</f>
        <v>学級活動
理科
体育科</v>
      </c>
      <c r="G11" s="108" t="str">
        <f>VLOOKUP($A11,資料データ!$A$3:$X$1003,10,0)&amp;""</f>
        <v>日文</v>
      </c>
    </row>
    <row r="12" spans="1:7" ht="33.75">
      <c r="A12" s="106" t="s">
        <v>465</v>
      </c>
      <c r="B12" s="108" t="str">
        <f>VLOOKUP($A12,資料データ!$A$3:$X$1003,2,0)&amp;""</f>
        <v>27</v>
      </c>
      <c r="C12" s="108" t="str">
        <f>VLOOKUP($A12,資料データ!$A$3:$X$1003,3,0)&amp;""</f>
        <v>ぼくを動かすコントローラー</v>
      </c>
      <c r="D12" s="108" t="str">
        <f>VLOOKUP($A12,資料データ!$A$3:$X$1003,6,0)&amp;""</f>
        <v>よく考えて行動する</v>
      </c>
      <c r="E12" s="108" t="str">
        <f>VLOOKUP($A12,資料データ!$A$3:$X$1003,7,0)&amp;""</f>
        <v>自分のことを自分でコントロールできず反省するけんたを通して，自ら考えて度を過ごさない節度のある生活をしようとする心情を育てる。</v>
      </c>
      <c r="F12" s="108" t="str">
        <f>VLOOKUP($A12,資料データ!$A$3:$X$1003,9,0)&amp;""</f>
        <v>学級活動
理科
体育科</v>
      </c>
      <c r="G12" s="108" t="str">
        <f>VLOOKUP($A12,資料データ!$A$3:$X$1003,10,0)&amp;""</f>
        <v>日文</v>
      </c>
    </row>
    <row r="13" spans="1:7" ht="33.75">
      <c r="A13" s="106" t="s">
        <v>521</v>
      </c>
      <c r="B13" s="108" t="str">
        <f>VLOOKUP($A13,資料データ!$A$3:$X$1003,2,0)&amp;""</f>
        <v>2</v>
      </c>
      <c r="C13" s="108" t="str">
        <f>VLOOKUP($A13,資料データ!$A$3:$X$1003,3,0)&amp;""</f>
        <v>目覚まし時計</v>
      </c>
      <c r="D13" s="108" t="str">
        <f>VLOOKUP($A13,資料データ!$A$3:$X$1003,6,0)&amp;""</f>
        <v>節度のある生活</v>
      </c>
      <c r="E13" s="108" t="str">
        <f>VLOOKUP($A13,資料データ!$A$3:$X$1003,7,0)&amp;""</f>
        <v>自分で決めたことを守らないと嫌な思いになることに気づき，自分でできることは自分でやり，節度ある生活をしようとする態度を養う。</v>
      </c>
      <c r="F13" s="108" t="str">
        <f>VLOOKUP($A13,資料データ!$A$3:$X$1003,9,0)&amp;""</f>
        <v>特別活動
音楽科
体育科</v>
      </c>
      <c r="G13" s="108" t="str">
        <f>VLOOKUP($A13,資料データ!$A$3:$X$1003,10,0)&amp;""</f>
        <v>日文</v>
      </c>
    </row>
    <row r="14" spans="1:7" ht="33.75">
      <c r="A14" s="106" t="s">
        <v>596</v>
      </c>
      <c r="B14" s="108" t="str">
        <f>VLOOKUP($A14,資料データ!$A$3:$X$1003,2,0)&amp;""</f>
        <v>21</v>
      </c>
      <c r="C14" s="108" t="str">
        <f>VLOOKUP($A14,資料データ!$A$3:$X$1003,3,0)&amp;""</f>
        <v>ほんとうに上手な乗り方とは</v>
      </c>
      <c r="D14" s="108" t="str">
        <f>VLOOKUP($A14,資料データ!$A$3:$X$1003,6,0)&amp;""</f>
        <v>安全に気をつけて</v>
      </c>
      <c r="E14" s="108" t="str">
        <f>VLOOKUP($A14,資料データ!$A$3:$X$1003,7,0)&amp;""</f>
        <v>本当に上手な自転車の乗り方が安全な乗り方であることを深く理解したはるきを通して，節度のある生活を送ろうとする心情を育てる。</v>
      </c>
      <c r="F14" s="108" t="str">
        <f>VLOOKUP($A14,資料データ!$A$3:$X$1003,9,0)&amp;""</f>
        <v>特別活動
音楽科
体育科</v>
      </c>
      <c r="G14" s="108" t="str">
        <f>VLOOKUP($A14,資料データ!$A$3:$X$1003,10,0)&amp;""</f>
        <v>日文</v>
      </c>
    </row>
    <row r="15" spans="1:7" ht="33.75">
      <c r="A15" s="106" t="s">
        <v>648</v>
      </c>
      <c r="B15" s="108" t="str">
        <f>VLOOKUP($A15,資料データ!$A$3:$X$1003,2,0)&amp;""</f>
        <v>33</v>
      </c>
      <c r="C15" s="108" t="str">
        <f>VLOOKUP($A15,資料データ!$A$3:$X$1003,3,0)&amp;""</f>
        <v>金色の魚</v>
      </c>
      <c r="D15" s="108" t="str">
        <f>VLOOKUP($A15,資料データ!$A$3:$X$1003,6,0)&amp;""</f>
        <v>よくばりな心</v>
      </c>
      <c r="E15" s="108" t="str">
        <f>VLOOKUP($A15,資料データ!$A$3:$X$1003,7,0)&amp;""</f>
        <v>お礼の要求に対する金色の魚の受け止め方の変化について考えることを通して，よくばりは他者を不快にすることに気づき，節度をもとうとする心情を育てる。</v>
      </c>
      <c r="F15" s="108" t="str">
        <f>VLOOKUP($A15,資料データ!$A$3:$X$1003,9,0)&amp;""</f>
        <v>特別活動
音楽科
体育科</v>
      </c>
      <c r="G15" s="108" t="str">
        <f>VLOOKUP($A15,資料データ!$A$3:$X$1003,10,0)&amp;""</f>
        <v>日文</v>
      </c>
    </row>
    <row r="16" spans="1:7" ht="33.75">
      <c r="A16" s="106" t="s">
        <v>732</v>
      </c>
      <c r="B16" s="108" t="str">
        <f>VLOOKUP($A16,資料データ!$A$3:$X$1003,2,0)&amp;""</f>
        <v>13</v>
      </c>
      <c r="C16" s="108" t="str">
        <f>VLOOKUP($A16,資料データ!$A$3:$X$1003,3,0)&amp;""</f>
        <v>いつものひなん訓練</v>
      </c>
      <c r="D16" s="108" t="str">
        <f>VLOOKUP($A16,資料データ!$A$3:$X$1003,6,0)&amp;""</f>
        <v>ふだんがたいせつ</v>
      </c>
      <c r="E16" s="108" t="str">
        <f>VLOOKUP($A16,資料データ!$A$3:$X$1003,7,0)&amp;""</f>
        <v>安全に身を守ることや危機管理について日頃から高い意識をもつことの大切さを知り，自分の生活を見直し，節度ある生活をしようとする意欲を高める。</v>
      </c>
      <c r="F16" s="108" t="str">
        <f>VLOOKUP($A16,資料データ!$A$3:$X$1003,9,0)&amp;""</f>
        <v>学校行事（避難訓練），学級活動</v>
      </c>
      <c r="G16" s="108" t="str">
        <f>VLOOKUP($A16,資料データ!$A$3:$X$1003,10,0)&amp;""</f>
        <v>日文</v>
      </c>
    </row>
    <row r="17" spans="1:7" ht="33.75">
      <c r="A17" s="106" t="s">
        <v>768</v>
      </c>
      <c r="B17" s="108" t="str">
        <f>VLOOKUP($A17,資料データ!$A$3:$X$1003,2,0)&amp;""</f>
        <v>20</v>
      </c>
      <c r="C17" s="108" t="str">
        <f>VLOOKUP($A17,資料データ!$A$3:$X$1003,3,0)&amp;""</f>
        <v>流行おくれ</v>
      </c>
      <c r="D17" s="108" t="str">
        <f>VLOOKUP($A17,資料データ!$A$3:$X$1003,6,0)&amp;""</f>
        <v>自制する心</v>
      </c>
      <c r="E17" s="108" t="str">
        <f>VLOOKUP($A17,資料データ!$A$3:$X$1003,7,0)&amp;""</f>
        <v>自分の欲求に流されて生活すると，自分や周りの人の快適な生活を乱してしまうことに気づき，常に自分の生活を見直し，節度を守り節制に心掛けようとする態度を養う。</v>
      </c>
      <c r="F17" s="108" t="str">
        <f>VLOOKUP($A17,資料データ!$A$3:$X$1003,9,0)&amp;""</f>
        <v>家庭科，社会科，学級活動</v>
      </c>
      <c r="G17" s="108" t="str">
        <f>VLOOKUP($A17,資料データ!$A$3:$X$1003,10,0)&amp;""</f>
        <v>日文</v>
      </c>
    </row>
    <row r="18" spans="1:7" ht="33.75">
      <c r="A18" s="106" t="s">
        <v>933</v>
      </c>
      <c r="B18" s="108" t="str">
        <f>VLOOKUP($A18,資料データ!$A$3:$X$1003,2,0)&amp;""</f>
        <v>12</v>
      </c>
      <c r="C18" s="108" t="str">
        <f>VLOOKUP($A18,資料データ!$A$3:$X$1003,3,0)&amp;""</f>
        <v>カスミと携帯電話</v>
      </c>
      <c r="D18" s="108" t="str">
        <f>VLOOKUP($A18,資料データ!$A$3:$X$1003,6,0)&amp;""</f>
        <v>たいせつな生活リズム</v>
      </c>
      <c r="E18" s="108" t="str">
        <f>VLOOKUP($A18,資料データ!$A$3:$X$1003,7,0)&amp;""</f>
        <v>携帯電話のけじめのない使い方によって生活リズムが狂ってしまうことを知り，自分の生活習慣を見つめ直し，節度を守って生活していこうとする態度を養う。</v>
      </c>
      <c r="F18" s="108" t="str">
        <f>VLOOKUP($A18,資料データ!$A$3:$X$1003,9,0)&amp;""</f>
        <v>保健、家庭科</v>
      </c>
      <c r="G18" s="108" t="str">
        <f>VLOOKUP($A18,資料データ!$A$3:$X$1003,10,0)&amp;""</f>
        <v>日文</v>
      </c>
    </row>
    <row r="19" spans="1:7" ht="45">
      <c r="A19" s="106" t="s">
        <v>988</v>
      </c>
      <c r="B19" s="108" t="str">
        <f>VLOOKUP($A19,資料データ!$A$3:$X$1003,2,0)&amp;""</f>
        <v>23</v>
      </c>
      <c r="C19" s="108" t="str">
        <f>VLOOKUP($A19,資料データ!$A$3:$X$1003,3,0)&amp;""</f>
        <v>自分を守る力って？</v>
      </c>
      <c r="D19" s="108" t="str">
        <f>VLOOKUP($A19,資料データ!$A$3:$X$1003,6,0)&amp;""</f>
        <v>自分を守る力</v>
      </c>
      <c r="E19" s="108" t="str">
        <f>VLOOKUP($A19,資料データ!$A$3:$X$1003,7,0)&amp;""</f>
        <v>自分を守る力とは，どのようなことなのかをさまざまな場面で考えることを通して，危険から身を守るためにはどのようにすればよいかを考え，節度ある生活をしようとする心情を育てる。</v>
      </c>
      <c r="F19" s="108" t="str">
        <f>VLOOKUP($A19,資料データ!$A$3:$X$1003,9,0)&amp;""</f>
        <v>情報教育、学活（避難訓練）、保健、家庭科</v>
      </c>
      <c r="G19" s="108" t="str">
        <f>VLOOKUP($A19,資料データ!$A$3:$X$1003,10,0)&amp;""</f>
        <v>日文</v>
      </c>
    </row>
    <row r="20" spans="1:7">
      <c r="B20" s="17"/>
      <c r="C20" s="17"/>
      <c r="D20" s="17"/>
      <c r="E20" s="17"/>
      <c r="F20" s="17"/>
      <c r="G20" s="17"/>
    </row>
    <row r="21" spans="1:7">
      <c r="B21" s="17"/>
      <c r="C21" s="17"/>
      <c r="D21" s="17"/>
      <c r="E21" s="17"/>
      <c r="F21" s="17"/>
      <c r="G21" s="17"/>
    </row>
    <row r="22" spans="1:7">
      <c r="B22" s="17"/>
      <c r="C22" s="17"/>
      <c r="D22" s="17"/>
      <c r="E22" s="17"/>
      <c r="F22" s="17"/>
      <c r="G22" s="17"/>
    </row>
    <row r="23" spans="1:7">
      <c r="B23" s="17"/>
      <c r="C23" s="17"/>
      <c r="D23" s="17"/>
      <c r="E23" s="17"/>
      <c r="F23" s="17"/>
      <c r="G23" s="17"/>
    </row>
    <row r="24" spans="1:7">
      <c r="B24" s="17"/>
      <c r="C24" s="17"/>
      <c r="D24" s="17"/>
      <c r="E24" s="17"/>
      <c r="F24" s="17"/>
      <c r="G24" s="17"/>
    </row>
    <row r="25" spans="1:7">
      <c r="B25" s="17"/>
      <c r="C25" s="17"/>
      <c r="D25" s="17"/>
      <c r="E25" s="17"/>
      <c r="F25" s="17"/>
      <c r="G25" s="17"/>
    </row>
    <row r="26" spans="1:7">
      <c r="B26" s="17"/>
      <c r="C26" s="17"/>
      <c r="D26" s="17"/>
      <c r="E26" s="17"/>
      <c r="F26" s="17"/>
      <c r="G26" s="17"/>
    </row>
  </sheetData>
  <customSheetViews>
    <customSheetView guid="{97D6C6C3-AE68-4D6E-9E44-FE6211A2CFAE}" topLeftCell="E1">
      <selection activeCell="F5" sqref="F5"/>
      <pageMargins left="0.70866141732283472" right="0.70866141732283472" top="0.74803149606299213" bottom="0.74803149606299213" header="0.31496062992125984" footer="0.31496062992125984"/>
      <pageSetup paperSize="8" orientation="landscape" r:id="rId1"/>
    </customSheetView>
    <customSheetView guid="{7B99211F-6D24-42D8-A238-09B7F18E877B}" topLeftCell="A11">
      <selection activeCell="F12" sqref="F12"/>
      <pageMargins left="0.70866141732283472" right="0.70866141732283472" top="0.74803149606299213" bottom="0.74803149606299213" header="0.31496062992125984" footer="0.31496062992125984"/>
      <pageSetup paperSize="8" orientation="landscape" r:id="rId2"/>
    </customSheetView>
    <customSheetView guid="{F3F902A0-E863-4632-8D83-F0A44F42AC69}" topLeftCell="A11">
      <selection activeCell="F12" sqref="F12"/>
      <pageMargins left="0.70866141732283472" right="0.70866141732283472" top="0.74803149606299213" bottom="0.74803149606299213" header="0.31496062992125984" footer="0.31496062992125984"/>
      <pageSetup paperSize="8" orientation="landscape" r:id="rId3"/>
    </customSheetView>
    <customSheetView guid="{DDA7DF69-BD8C-4C92-B239-C22C27CAD4A5}" topLeftCell="A14">
      <selection activeCell="F12" sqref="F12"/>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topLeftCell="A11">
      <selection activeCell="F12" sqref="F12"/>
      <pageMargins left="0.70866141732283472" right="0.70866141732283472" top="0.74803149606299213" bottom="0.74803149606299213" header="0.31496062992125984" footer="0.31496062992125984"/>
      <pageSetup paperSize="8" orientation="landscape" r:id="rId6"/>
    </customSheetView>
    <customSheetView guid="{A10736C3-B770-43B9-8D65-0DD45662ECAB}" topLeftCell="A11">
      <selection activeCell="F12" sqref="F12"/>
      <pageMargins left="0.70866141732283472" right="0.70866141732283472" top="0.74803149606299213" bottom="0.74803149606299213" header="0.31496062992125984" footer="0.31496062992125984"/>
      <pageSetup paperSize="8" orientation="landscape" r:id="rId7"/>
    </customSheetView>
    <customSheetView guid="{7E1F0932-3B66-4D0A-9BAF-2D83702A3871}" topLeftCell="A11">
      <selection activeCell="F12" sqref="F12"/>
      <pageMargins left="0.70866141732283472" right="0.70866141732283472" top="0.74803149606299213" bottom="0.74803149606299213" header="0.31496062992125984" footer="0.31496062992125984"/>
      <pageSetup paperSize="8" orientation="landscape" r:id="rId8"/>
    </customSheetView>
    <customSheetView guid="{9877799D-D7FE-474F-8975-D6435D3CC7A4}" topLeftCell="E1">
      <selection activeCell="F5" sqref="F5"/>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0"/>
  <sheetViews>
    <sheetView topLeftCell="E4" workbookViewId="0">
      <selection activeCell="F7" sqref="F7"/>
    </sheetView>
  </sheetViews>
  <sheetFormatPr defaultRowHeight="14.25"/>
  <cols>
    <col min="2" max="2" width="3.875" style="17" customWidth="1"/>
    <col min="3" max="4" width="15.625" style="17" customWidth="1"/>
    <col min="5" max="5" width="40.625" style="17" customWidth="1"/>
    <col min="6" max="6" width="16.125" style="17" bestFit="1" customWidth="1"/>
    <col min="7" max="7" width="5" style="17" bestFit="1" customWidth="1"/>
  </cols>
  <sheetData>
    <row r="1" spans="1:7">
      <c r="A1" s="155" t="s">
        <v>1084</v>
      </c>
      <c r="B1" s="155"/>
      <c r="C1" s="155"/>
      <c r="D1" s="155"/>
    </row>
    <row r="2" spans="1:7" s="103" customFormat="1" ht="12">
      <c r="A2" s="105" t="s">
        <v>0</v>
      </c>
      <c r="B2" s="154" t="s">
        <v>1</v>
      </c>
      <c r="C2" s="154"/>
      <c r="D2" s="105" t="s">
        <v>3</v>
      </c>
      <c r="E2" s="105" t="s">
        <v>1079</v>
      </c>
      <c r="F2" s="105" t="s">
        <v>6</v>
      </c>
      <c r="G2" s="105" t="s">
        <v>7</v>
      </c>
    </row>
    <row r="3" spans="1:7" ht="33.75">
      <c r="A3" s="106" t="s">
        <v>1080</v>
      </c>
      <c r="B3" s="108" t="str">
        <f>VLOOKUP($A3,資料データ!$A$3:$X$1003,2,0)&amp;""</f>
        <v>21</v>
      </c>
      <c r="C3" s="108" t="str">
        <f>VLOOKUP($A3,資料データ!$A$3:$X$1003,3,0)&amp;""</f>
        <v>ぼくは　小さくて　
しろい</v>
      </c>
      <c r="D3" s="108" t="str">
        <f>VLOOKUP($A3,資料データ!$A$3:$X$1003,6,0)&amp;""</f>
        <v>じぶんの　
よい　ところ</v>
      </c>
      <c r="E3" s="108" t="str">
        <f>VLOOKUP($A3,資料データ!$A$3:$X$1003,7,0)&amp;""</f>
        <v>みんなそれぞれによいところがあることを理解し，自分の特徴やよさを見つけて，これからもそれを大切にしていこうとする心情を育てる。</v>
      </c>
      <c r="F3" s="108" t="str">
        <f>VLOOKUP($A3,資料データ!$A$3:$X$1003,9,0)&amp;""</f>
        <v>学校行事
国語科</v>
      </c>
      <c r="G3" s="108" t="str">
        <f>VLOOKUP($A3,資料データ!$A$3:$X$1003,10,0)&amp;""</f>
        <v>日文</v>
      </c>
    </row>
    <row r="4" spans="1:7" ht="33.75">
      <c r="A4" s="106" t="s">
        <v>164</v>
      </c>
      <c r="B4" s="108" t="str">
        <f>VLOOKUP($A4,資料データ!$A$3:$X$1003,2,0)&amp;""</f>
        <v>28</v>
      </c>
      <c r="C4" s="108" t="str">
        <f>VLOOKUP($A4,資料データ!$A$3:$X$1003,3,0)&amp;""</f>
        <v>あなたって　
どんな　人？</v>
      </c>
      <c r="D4" s="108" t="str">
        <f>VLOOKUP($A4,資料データ!$A$3:$X$1003,6,0)&amp;""</f>
        <v>じぶんの　よさ</v>
      </c>
      <c r="E4" s="108" t="str">
        <f>VLOOKUP($A4,資料データ!$A$3:$X$1003,7,0)&amp;""</f>
        <v>人にはさまざまなよさがあることに気づくことで，自分が得意なことや苦手なことは何なのかを考え，自分の特徴に気づき，それを大切にしようとする心情を育てる。</v>
      </c>
      <c r="F4" s="108" t="str">
        <f>VLOOKUP($A4,資料データ!$A$3:$X$1003,9,0)&amp;""</f>
        <v>国語科
体育科</v>
      </c>
      <c r="G4" s="108" t="str">
        <f>VLOOKUP($A4,資料データ!$A$3:$X$1003,10,0)&amp;""</f>
        <v>日文</v>
      </c>
    </row>
    <row r="5" spans="1:7" ht="45">
      <c r="A5" s="106" t="s">
        <v>230</v>
      </c>
      <c r="B5" s="108" t="str">
        <f>VLOOKUP($A5,資料データ!$A$3:$X$1003,2,0)&amp;""</f>
        <v>5</v>
      </c>
      <c r="C5" s="108" t="str">
        <f>VLOOKUP($A5,資料データ!$A$3:$X$1003,3,0)&amp;""</f>
        <v>いい　ところ　
みいつけた</v>
      </c>
      <c r="D5" s="108" t="str">
        <f>VLOOKUP($A5,資料データ!$A$3:$X$1003,6,0)&amp;""</f>
        <v>自分の　いい　
ところ</v>
      </c>
      <c r="E5" s="108" t="str">
        <f>VLOOKUP($A5,資料データ!$A$3:$X$1003,7,0)&amp;""</f>
        <v>自分や友達のよいところについて考えるなかで，よいところが見つかるととてもうれしい気持ちになることに気づき，自分のよいところを見つけていこうとする態度を養う。</v>
      </c>
      <c r="F5" s="108" t="str">
        <f>VLOOKUP($A5,資料データ!$A$3:$X$1003,9,0)&amp;""</f>
        <v>学級活動</v>
      </c>
      <c r="G5" s="108" t="str">
        <f>VLOOKUP($A5,資料データ!$A$3:$X$1003,10,0)&amp;""</f>
        <v>日文</v>
      </c>
    </row>
    <row r="6" spans="1:7" ht="56.25">
      <c r="A6" s="106" t="s">
        <v>361</v>
      </c>
      <c r="B6" s="108" t="str">
        <f>VLOOKUP($A6,資料データ!$A$3:$X$1003,2,0)&amp;""</f>
        <v>5</v>
      </c>
      <c r="C6" s="108" t="str">
        <f>VLOOKUP($A6,資料データ!$A$3:$X$1003,3,0)&amp;""</f>
        <v>石ころを見つめてみたら……</v>
      </c>
      <c r="D6" s="108" t="str">
        <f>VLOOKUP($A6,資料データ!$A$3:$X$1003,6,0)&amp;""</f>
        <v>自分のよさ</v>
      </c>
      <c r="E6" s="108" t="str">
        <f>VLOOKUP($A6,資料データ!$A$3:$X$1003,7,0)&amp;""</f>
        <v>一つ一つ違う石を見つめて，友達一人一人に違ったよさがあることに気づき，互いに見つけ合うことで，自分のよさも知り，さらに伸ばしていこうとする心情を育てる。</v>
      </c>
      <c r="F6" s="108" t="str">
        <f>VLOOKUP($A6,資料データ!$A$3:$X$1003,9,0)&amp;""</f>
        <v>学校行事
クラブ活動
国語科
図画工作科
体育科</v>
      </c>
      <c r="G6" s="108" t="str">
        <f>VLOOKUP($A6,資料データ!$A$3:$X$1003,10,0)&amp;""</f>
        <v>日文</v>
      </c>
    </row>
    <row r="7" spans="1:7" ht="56.25">
      <c r="A7" s="106" t="s">
        <v>423</v>
      </c>
      <c r="B7" s="108" t="str">
        <f>VLOOKUP($A7,資料データ!$A$3:$X$1003,2,0)&amp;""</f>
        <v>17</v>
      </c>
      <c r="C7" s="108" t="str">
        <f>VLOOKUP($A7,資料データ!$A$3:$X$1003,3,0)&amp;""</f>
        <v>お母さんの「ふふふ」</v>
      </c>
      <c r="D7" s="108" t="str">
        <f>VLOOKUP($A7,資料データ!$A$3:$X$1003,6,0)&amp;""</f>
        <v>いいところみつけ</v>
      </c>
      <c r="E7" s="108" t="str">
        <f>VLOOKUP($A7,資料データ!$A$3:$X$1003,7,0)&amp;""</f>
        <v>自分では気づきにくいが，誰にでもよいところがあることを理解し，それを積極的に伸ばそうとする実践意欲を高める。</v>
      </c>
      <c r="F7" s="108" t="str">
        <f>VLOOKUP($A7,資料データ!$A$3:$X$1003,9,0)&amp;""</f>
        <v>学校行事
クラブ活動
国語科
図画工作科
体育科</v>
      </c>
      <c r="G7" s="108" t="str">
        <f>VLOOKUP($A7,資料データ!$A$3:$X$1003,10,0)&amp;""</f>
        <v>日文</v>
      </c>
    </row>
    <row r="8" spans="1:7" ht="45">
      <c r="A8" s="106" t="s">
        <v>550</v>
      </c>
      <c r="B8" s="108" t="str">
        <f>VLOOKUP($A8,資料データ!$A$3:$X$1003,2,0)&amp;""</f>
        <v>9</v>
      </c>
      <c r="C8" s="108" t="str">
        <f>VLOOKUP($A8,資料データ!$A$3:$X$1003,3,0)&amp;""</f>
        <v>つくればいいでしょ</v>
      </c>
      <c r="D8" s="108" t="str">
        <f>VLOOKUP($A8,資料データ!$A$3:$X$1003,6,0)&amp;""</f>
        <v>長所をのばす</v>
      </c>
      <c r="E8" s="108" t="str">
        <f>VLOOKUP($A8,資料データ!$A$3:$X$1003,7,0)&amp;""</f>
        <v>自分さがしをする「わたし」の思ったことや行動について考えることを通して，人は成長できるのだということに気づき，自分を伸ばしていこうとする態度を養う。</v>
      </c>
      <c r="F8" s="108" t="str">
        <f>VLOOKUP($A8,資料データ!$A$3:$X$1003,9,0)&amp;""</f>
        <v>特別活動
学校行事
音楽科
図工科</v>
      </c>
      <c r="G8" s="108" t="str">
        <f>VLOOKUP($A8,資料データ!$A$3:$X$1003,10,0)&amp;""</f>
        <v>日文</v>
      </c>
    </row>
    <row r="9" spans="1:7" ht="33.75">
      <c r="A9" s="106" t="s">
        <v>684</v>
      </c>
      <c r="B9" s="108" t="str">
        <f>VLOOKUP($A9,資料データ!$A$3:$X$1003,2,0)&amp;""</f>
        <v>4</v>
      </c>
      <c r="C9" s="108" t="str">
        <f>VLOOKUP($A9,資料データ!$A$3:$X$1003,3,0)&amp;""</f>
        <v>マンガ家　手塚治虫</v>
      </c>
      <c r="D9" s="108" t="str">
        <f>VLOOKUP($A9,資料データ!$A$3:$X$1003,6,0)&amp;""</f>
        <v>たいせつな自分らしさ</v>
      </c>
      <c r="E9" s="108" t="str">
        <f>VLOOKUP($A9,資料データ!$A$3:$X$1003,7,0)&amp;""</f>
        <v>自分の好きなことから自分の個性を見つめ，くじけそうになってもマンガ家を続けた手塚さんの思いを通して，自分の長所を積極的に伸ばそうとする心情を育てる。</v>
      </c>
      <c r="F9" s="108" t="str">
        <f>VLOOKUP($A9,資料データ!$A$3:$X$1003,9,0)&amp;""</f>
        <v>学校行事，特別活動（クラブ）</v>
      </c>
      <c r="G9" s="108" t="str">
        <f>VLOOKUP($A9,資料データ!$A$3:$X$1003,10,0)&amp;""</f>
        <v>日文</v>
      </c>
    </row>
    <row r="10" spans="1:7" ht="45">
      <c r="A10" s="106" t="s">
        <v>893</v>
      </c>
      <c r="B10" s="108" t="str">
        <f>VLOOKUP($A10,資料データ!$A$3:$X$1003,2,0)&amp;""</f>
        <v>4</v>
      </c>
      <c r="C10" s="108" t="str">
        <f>VLOOKUP($A10,資料データ!$A$3:$X$1003,3,0)&amp;""</f>
        <v>それじゃ，ダメじゃん</v>
      </c>
      <c r="D10" s="108" t="str">
        <f>VLOOKUP($A10,資料データ!$A$3:$X$1003,6,0)&amp;""</f>
        <v>長所と短所</v>
      </c>
      <c r="E10" s="108" t="str">
        <f>VLOOKUP($A10,資料データ!$A$3:$X$1003,7,0)&amp;""</f>
        <v>「それじゃ，ダメじゃん」という言葉に込められた昇太さんの思いを考えていくことを通して，短所を改め長所を伸ばしていこうとする心情を育てる。</v>
      </c>
      <c r="F10" s="108" t="str">
        <f>VLOOKUP($A10,資料データ!$A$3:$X$1003,9,0)&amp;""</f>
        <v>学活、国語、音楽発表会、
クラブ、音楽、図工、体育、外国語</v>
      </c>
      <c r="G10" s="108" t="str">
        <f>VLOOKUP($A10,資料データ!$A$3:$X$1003,10,0)&amp;""</f>
        <v>日文</v>
      </c>
    </row>
  </sheetData>
  <customSheetViews>
    <customSheetView guid="{97D6C6C3-AE68-4D6E-9E44-FE6211A2CFAE}" topLeftCell="E4">
      <selection activeCell="F7" sqref="F7"/>
      <pageMargins left="0.70866141732283472" right="0.70866141732283472" top="0.74803149606299213" bottom="0.74803149606299213" header="0.31496062992125984" footer="0.31496062992125984"/>
      <pageSetup paperSize="8" orientation="landscape" r:id="rId1"/>
    </customSheetView>
    <customSheetView guid="{7B99211F-6D24-42D8-A238-09B7F18E877B}" topLeftCell="E4">
      <selection activeCell="F7" sqref="F7"/>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topLeftCell="E4">
      <selection activeCell="F7" sqref="F7"/>
      <pageMargins left="0.70866141732283472" right="0.70866141732283472" top="0.74803149606299213" bottom="0.74803149606299213" header="0.31496062992125984" footer="0.31496062992125984"/>
      <pageSetup paperSize="8" orientation="landscape" r:id="rId8"/>
    </customSheetView>
    <customSheetView guid="{9877799D-D7FE-474F-8975-D6435D3CC7A4}" topLeftCell="E4">
      <selection activeCell="F7" sqref="F7"/>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3"/>
  <sheetViews>
    <sheetView topLeftCell="A7" zoomScale="90" zoomScaleNormal="90" workbookViewId="0">
      <selection activeCell="F11" sqref="F11"/>
    </sheetView>
  </sheetViews>
  <sheetFormatPr defaultRowHeight="14.25"/>
  <cols>
    <col min="1" max="1" width="9" style="102"/>
    <col min="2" max="2" width="3" style="17" bestFit="1" customWidth="1"/>
    <col min="3" max="4" width="15.625" style="17" customWidth="1"/>
    <col min="5" max="5" width="40.625" style="17" customWidth="1"/>
    <col min="6" max="6" width="16.125" style="17" bestFit="1" customWidth="1"/>
    <col min="7" max="7" width="5" style="17" bestFit="1" customWidth="1"/>
    <col min="8" max="16384" width="9" style="17"/>
  </cols>
  <sheetData>
    <row r="1" spans="1:11" ht="20.25" customHeight="1">
      <c r="A1" s="155" t="s">
        <v>1083</v>
      </c>
      <c r="B1" s="155"/>
      <c r="C1" s="155"/>
      <c r="D1" s="155"/>
    </row>
    <row r="2" spans="1:11" s="103" customFormat="1" ht="12">
      <c r="A2" s="105" t="s">
        <v>0</v>
      </c>
      <c r="B2" s="154" t="s">
        <v>1</v>
      </c>
      <c r="C2" s="154"/>
      <c r="D2" s="105" t="s">
        <v>3</v>
      </c>
      <c r="E2" s="105" t="s">
        <v>1079</v>
      </c>
      <c r="F2" s="105" t="s">
        <v>6</v>
      </c>
      <c r="G2" s="105" t="s">
        <v>7</v>
      </c>
    </row>
    <row r="3" spans="1:11" ht="33.75">
      <c r="A3" s="106" t="s">
        <v>143</v>
      </c>
      <c r="B3" s="107">
        <v>24</v>
      </c>
      <c r="C3" s="107" t="str">
        <f>VLOOKUP($A3,資料データ!$A$3:$X$1003,3,0)&amp;""</f>
        <v>おふろばそうじ</v>
      </c>
      <c r="D3" s="107" t="str">
        <f>VLOOKUP($A3,資料データ!$A$3:$X$1003,6,0)&amp;""</f>
        <v>がんばる　こころ</v>
      </c>
      <c r="E3" s="108" t="str">
        <f>VLOOKUP($A3,資料データ!$A$3:$X$1003,7,0)&amp;""</f>
        <v>自分のやるべき仕事をしっかりと行ったときの充実感を感じ取り，自分がしなければならない勉強や仕事はしっかり行おうとする態度を養う。</v>
      </c>
      <c r="F3" s="108" t="str">
        <f>VLOOKUP($A3,資料データ!$A$3:$X$1003,9,0)&amp;""</f>
        <v>生活科</v>
      </c>
      <c r="G3" s="108" t="str">
        <f>VLOOKUP($A3,資料データ!$A$3:$X$1003,10,0)&amp;""</f>
        <v>日文</v>
      </c>
    </row>
    <row r="4" spans="1:11" ht="45">
      <c r="A4" s="106" t="s">
        <v>255</v>
      </c>
      <c r="B4" s="107" t="str">
        <f>VLOOKUP($A4,資料データ!$A$3:$X$1003,2,0)&amp;""</f>
        <v>17</v>
      </c>
      <c r="C4" s="107" t="str">
        <f>VLOOKUP($A4,資料データ!$A$3:$X$1003,3,0)&amp;""</f>
        <v>なわとび</v>
      </c>
      <c r="D4" s="107" t="str">
        <f>VLOOKUP($A4,資料データ!$A$3:$X$1003,6,0)&amp;""</f>
        <v>めあてに　むかって</v>
      </c>
      <c r="E4" s="108" t="str">
        <f>VLOOKUP($A4,資料データ!$A$3:$X$1003,7,0)&amp;""</f>
        <v>うまくいかなくても何度も練習して跳べるようになった「わたし」の達成感を通して，困難から逃げ出さず，根気強く努力して，目標に向かって最後までやり抜こうとする心情を育てる。</v>
      </c>
      <c r="F4" s="108" t="str">
        <f>VLOOKUP($A4,資料データ!$A$3:$X$1003,9,0)&amp;""</f>
        <v>生活科
体育科</v>
      </c>
      <c r="G4" s="108" t="str">
        <f>VLOOKUP($A4,資料データ!$A$3:$X$1003,10,0)&amp;""</f>
        <v>日文</v>
      </c>
      <c r="I4" s="103"/>
    </row>
    <row r="5" spans="1:11" ht="45">
      <c r="A5" s="106" t="s">
        <v>307</v>
      </c>
      <c r="B5" s="107" t="str">
        <f>VLOOKUP($A5,資料データ!$A$3:$X$1003,2,0)&amp;""</f>
        <v>13</v>
      </c>
      <c r="C5" s="107" t="str">
        <f>VLOOKUP($A5,資料データ!$A$3:$X$1003,3,0)&amp;""</f>
        <v>なまけにんじゃ</v>
      </c>
      <c r="D5" s="107" t="str">
        <f>VLOOKUP($A5,資料データ!$A$3:$X$1003,6,0)&amp;""</f>
        <v>しっかりと　
やりぬく　心</v>
      </c>
      <c r="E5" s="108" t="str">
        <f>VLOOKUP($A5,資料データ!$A$3:$X$1003,7,0)&amp;""</f>
        <v>自分には心の中の「なまけにんじゃ」に負けたくないという気持ちがあることに気づき，怠け心に勝って自分がやらなければならない勉強や仕事はしっかり行おうとする態度を養う。</v>
      </c>
      <c r="F5" s="108" t="str">
        <f>VLOOKUP($A5,資料データ!$A$3:$X$1003,9,0)&amp;""</f>
        <v>学級活動</v>
      </c>
      <c r="G5" s="108" t="str">
        <f>VLOOKUP($A5,資料データ!$A$3:$X$1003,10,0)&amp;""</f>
        <v>日文</v>
      </c>
    </row>
    <row r="6" spans="1:11" ht="112.5" customHeight="1">
      <c r="A6" s="106" t="s">
        <v>386</v>
      </c>
      <c r="B6" s="107" t="str">
        <f>VLOOKUP($A6,資料データ!$A$3:$X$1003,2,0)&amp;""</f>
        <v>10</v>
      </c>
      <c r="C6" s="107" t="str">
        <f>VLOOKUP($A6,資料データ!$A$3:$X$1003,3,0)&amp;""</f>
        <v>うまくなりたいけれど</v>
      </c>
      <c r="D6" s="107" t="str">
        <f>VLOOKUP($A6,資料データ!$A$3:$X$1003,6,0)&amp;""</f>
        <v>がんばりがつづくのは</v>
      </c>
      <c r="E6" s="108" t="str">
        <f>VLOOKUP($A6,資料データ!$A$3:$X$1003,7,0)&amp;""</f>
        <v>苦手なことでも，努力すれば少しずつ上達するということに気づいたゆきを通して，何事も最後まで粘り強くやり抜こうとする態度を養う。</v>
      </c>
      <c r="F6" s="108" t="str">
        <f>VLOOKUP($A6,資料データ!$A$3:$X$1003,9,0)&amp;""</f>
        <v>学校行事
学級活動
国語科
算数科
理科
音楽科
図画工作科
体育科
総合的な学習の時間</v>
      </c>
      <c r="G6" s="108" t="str">
        <f>VLOOKUP($A6,資料データ!$A$3:$X$1003,10,0)&amp;""</f>
        <v>日文</v>
      </c>
    </row>
    <row r="7" spans="1:11" ht="111.75" customHeight="1">
      <c r="A7" s="106" t="s">
        <v>464</v>
      </c>
      <c r="B7" s="107" t="str">
        <f>VLOOKUP($A7,資料データ!$A$3:$X$1003,2,0)&amp;""</f>
        <v>ぐんま</v>
      </c>
      <c r="C7" s="107" t="str">
        <f>VLOOKUP($A7,資料データ!$A$3:$X$1003,3,0)&amp;""</f>
        <v>りっぱなまゆをつくりたい～養蚕に一生をかけた高山長五郎～</v>
      </c>
      <c r="D7" s="107" t="str">
        <f>VLOOKUP($A7,資料データ!$A$3:$X$1003,6,0)&amp;""</f>
        <v>ねばり強くやりとげる</v>
      </c>
      <c r="E7" s="108" t="str">
        <f>VLOOKUP($A7,資料データ!$A$3:$X$1003,7,0)&amp;""</f>
        <v>蚕の飼育法の研究において、度重なる失敗を乗り越えて改善改良に努めた高山長五郎の気持ちを話し合うことを通して、自分で決めたことを粘り強くやり遂げようとする心情を育てる。</v>
      </c>
      <c r="F7" s="108" t="str">
        <f>VLOOKUP($A7,資料データ!$A$3:$X$1003,9,0)&amp;""</f>
        <v>学校行事
学級活動
国語科
算数科
理科
音楽科
図画工作科
体育科
総合的な学習の時間</v>
      </c>
      <c r="G7" s="108" t="str">
        <f>VLOOKUP($A7,資料データ!$A$3:$X$1003,10,0)&amp;""</f>
        <v>ぐんまの道徳</v>
      </c>
    </row>
    <row r="8" spans="1:11" ht="78.75">
      <c r="A8" s="106" t="s">
        <v>629</v>
      </c>
      <c r="B8" s="107" t="str">
        <f>VLOOKUP($A8,資料データ!$A$3:$X$1003,2,0)&amp;""</f>
        <v>29</v>
      </c>
      <c r="C8" s="107" t="str">
        <f>VLOOKUP($A8,資料データ!$A$3:$X$1003,3,0)&amp;""</f>
        <v>四二・一九五キロ</v>
      </c>
      <c r="D8" s="107" t="str">
        <f>VLOOKUP($A8,資料データ!$A$3:$X$1003,6,0)&amp;""</f>
        <v>最後までやりとげよう</v>
      </c>
      <c r="E8" s="108" t="str">
        <f>VLOOKUP($A8,資料データ!$A$3:$X$1003,7,0)&amp;""</f>
        <v>明確な目標をもち，それに向かって頑張ってやり遂げた「ぼく」を通して， 自分でやろうと決めたことは， 粘り強く最後までやり遂げようとする心情を育てる。</v>
      </c>
      <c r="F8" s="108" t="str">
        <f>VLOOKUP($A8,資料データ!$A$3:$X$1003,9,0)&amp;""</f>
        <v>国語科
社会科
算数科
音楽科
図工科
体育科
学校行事</v>
      </c>
      <c r="G8" s="108" t="str">
        <f>VLOOKUP($A8,資料データ!$A$3:$X$1003,10,0)&amp;""</f>
        <v>日文</v>
      </c>
    </row>
    <row r="9" spans="1:11" ht="78.75">
      <c r="A9" s="106" t="s">
        <v>658</v>
      </c>
      <c r="B9" s="107" t="str">
        <f>VLOOKUP($A9,資料データ!$A$3:$X$1003,2,0)&amp;""</f>
        <v>51</v>
      </c>
      <c r="C9" s="107" t="str">
        <f>VLOOKUP($A9,資料データ!$A$3:$X$1003,3,0)&amp;""</f>
        <v>うれしい六着</v>
      </c>
      <c r="D9" s="107" t="str">
        <f>VLOOKUP($A9,資料データ!$A$3:$X$1003,6,0)&amp;""</f>
        <v>目標に向けて</v>
      </c>
      <c r="E9" s="108" t="str">
        <f>VLOOKUP($A9,資料データ!$A$3:$X$1003,7,0)&amp;""</f>
        <v>泳げない主人公が，プールで25メートルを泳ぐという目標を立てて努力し，やり遂げたときの喜びを通して，自分でやろうと決めたことは，粘り強くやり遂げようとする意欲を高める。</v>
      </c>
      <c r="F9" s="108" t="str">
        <f>VLOOKUP($A9,資料データ!$A$3:$X$1003,9,0)&amp;""</f>
        <v>国語科
社会科
算数科
音楽科
図工科
体育科
学校行事</v>
      </c>
      <c r="G9" s="108" t="str">
        <f>VLOOKUP($A9,資料データ!$A$3:$X$1003,10,0)&amp;""</f>
        <v>日文</v>
      </c>
      <c r="H9" s="161"/>
    </row>
    <row r="10" spans="1:11" ht="33.75">
      <c r="A10" s="106" t="s">
        <v>871</v>
      </c>
      <c r="B10" s="166" t="s">
        <v>340</v>
      </c>
      <c r="C10" s="168" t="s">
        <v>1342</v>
      </c>
      <c r="D10" s="169" t="s">
        <v>1343</v>
      </c>
      <c r="E10" s="167" t="s">
        <v>1344</v>
      </c>
      <c r="F10" s="168" t="s">
        <v>1368</v>
      </c>
      <c r="G10" s="170" t="s">
        <v>1367</v>
      </c>
      <c r="H10" s="165"/>
      <c r="I10" s="162"/>
      <c r="J10" s="164"/>
      <c r="K10" s="163"/>
    </row>
    <row r="11" spans="1:11" ht="45">
      <c r="A11" s="106" t="s">
        <v>747</v>
      </c>
      <c r="B11" s="107" t="str">
        <f>VLOOKUP($A11,資料データ!$A$3:$X$1003,2,0)&amp;""</f>
        <v>16</v>
      </c>
      <c r="C11" s="107" t="str">
        <f>VLOOKUP($A11,資料データ!$A$3:$X$1003,3,0)&amp;""</f>
        <v>ヘレンと共に
－アニー・サリバン－</v>
      </c>
      <c r="D11" s="107" t="str">
        <f>VLOOKUP($A11,資料データ!$A$3:$X$1003,6,0)&amp;""</f>
        <v>困難に負けない心</v>
      </c>
      <c r="E11" s="108" t="str">
        <f>VLOOKUP($A11,資料データ!$A$3:$X$1003,7,0)&amp;""</f>
        <v>周りから陰口を言われながらも，ヘレンの自立を願い，愛情と信念をもって厳しくヘレンを教育し続けるアニーの強さを理解し，目標や信念をもち，困難を乗り越えようとする心情を育てる。</v>
      </c>
      <c r="F11" s="108" t="str">
        <f>VLOOKUP($A11,資料データ!$A$3:$X$1003,9,0)&amp;""</f>
        <v>総合的な学習の時間，学校行事</v>
      </c>
      <c r="G11" s="108" t="str">
        <f>VLOOKUP($A11,資料データ!$A$3:$X$1003,10,0)&amp;""</f>
        <v>日文</v>
      </c>
      <c r="H11" s="161"/>
      <c r="J11" s="163"/>
    </row>
    <row r="12" spans="1:11" ht="45">
      <c r="A12" s="106" t="s">
        <v>1013</v>
      </c>
      <c r="B12" s="107" t="str">
        <f>VLOOKUP($A12,資料データ!$A$3:$X$1003,2,0)&amp;""</f>
        <v>28</v>
      </c>
      <c r="C12" s="107" t="str">
        <f>VLOOKUP($A12,資料データ!$A$3:$X$1003,3,0)&amp;""</f>
        <v>iPS細胞の向こうに</v>
      </c>
      <c r="D12" s="107" t="str">
        <f>VLOOKUP($A12,資料データ!$A$3:$X$1003,6,0)&amp;""</f>
        <v>終わりなきちょうせん</v>
      </c>
      <c r="E12" s="108" t="str">
        <f>VLOOKUP($A12,資料データ!$A$3:$X$1003,7,0)&amp;""</f>
        <v>山中さんのiPS細胞研究に対する姿勢から，より高い目標を立てて，それに向けてくじけずに希望と勇気をもって努力していこうとする心情を育てる。</v>
      </c>
      <c r="F12" s="108" t="str">
        <f>VLOOKUP($A12,資料データ!$A$3:$X$1003,9,0)&amp;""</f>
        <v>理科、総合、国語、社会、
音楽、図工、体育、外国語</v>
      </c>
      <c r="G12" s="108" t="str">
        <f>VLOOKUP($A12,資料データ!$A$3:$X$1003,10,0)&amp;""</f>
        <v>日文</v>
      </c>
    </row>
    <row r="13" spans="1:11" ht="45">
      <c r="A13" s="106" t="s">
        <v>1059</v>
      </c>
      <c r="B13" s="107" t="str">
        <f>VLOOKUP($A13,資料データ!$A$3:$X$1003,2,0)&amp;""</f>
        <v>52</v>
      </c>
      <c r="C13" s="107" t="str">
        <f>VLOOKUP($A13,資料データ!$A$3:$X$1003,3,0)&amp;""</f>
        <v>ロングシュート</v>
      </c>
      <c r="D13" s="107" t="str">
        <f>VLOOKUP($A13,資料データ!$A$3:$X$1003,6,0)&amp;""</f>
        <v>あきらめない心</v>
      </c>
      <c r="E13" s="108" t="str">
        <f>VLOOKUP($A13,資料データ!$A$3:$X$1003,7,0)&amp;""</f>
        <v>ロングシュートがなかなか上達しなかったヒサシがリョウタやマイケル・ジョーダンの言葉で変容したことを通して，失敗してもくじけず諦めないで努力する心情を育てる。</v>
      </c>
      <c r="F13" s="108" t="str">
        <f>VLOOKUP($A13,資料データ!$A$3:$X$1003,9,0)&amp;""</f>
        <v/>
      </c>
      <c r="G13" s="108" t="str">
        <f>VLOOKUP($A13,資料データ!$A$3:$X$1003,10,0)&amp;""</f>
        <v>日文</v>
      </c>
    </row>
  </sheetData>
  <customSheetViews>
    <customSheetView guid="{97D6C6C3-AE68-4D6E-9E44-FE6211A2CFAE}" scale="70" topLeftCell="B1">
      <selection activeCell="F8" sqref="F8"/>
      <pageMargins left="0.70866141732283472" right="0.70866141732283472" top="0.74803149606299213" bottom="0.74803149606299213" header="0.31496062992125984" footer="0.31496062992125984"/>
      <pageSetup paperSize="8" orientation="landscape" r:id="rId1"/>
    </customSheetView>
    <customSheetView guid="{7B99211F-6D24-42D8-A238-09B7F18E877B}" scale="70" topLeftCell="B4">
      <selection activeCell="F8" sqref="F8"/>
      <pageMargins left="0.70866141732283472" right="0.70866141732283472" top="0.74803149606299213" bottom="0.74803149606299213" header="0.31496062992125984" footer="0.31496062992125984"/>
      <pageSetup paperSize="8" orientation="landscape" r:id="rId2"/>
    </customSheetView>
    <customSheetView guid="{F3F902A0-E863-4632-8D83-F0A44F42AC69}" topLeftCell="E1">
      <selection activeCell="E7" sqref="E7"/>
      <pageMargins left="0.70866141732283472" right="0.70866141732283472" top="0.74803149606299213" bottom="0.74803149606299213" header="0.31496062992125984" footer="0.31496062992125984"/>
      <pageSetup paperSize="8" orientation="landscape" r:id="rId3"/>
    </customSheetView>
    <customSheetView guid="{DDA7DF69-BD8C-4C92-B239-C22C27CAD4A5}" topLeftCell="E1">
      <selection activeCell="E7" sqref="E7"/>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topLeftCell="E1">
      <selection activeCell="E7" sqref="E7"/>
      <pageMargins left="0.70866141732283472" right="0.70866141732283472" top="0.74803149606299213" bottom="0.74803149606299213" header="0.31496062992125984" footer="0.31496062992125984"/>
      <pageSetup paperSize="8" orientation="landscape" r:id="rId6"/>
    </customSheetView>
    <customSheetView guid="{A10736C3-B770-43B9-8D65-0DD45662ECAB}" topLeftCell="E1">
      <selection activeCell="E7" sqref="E7"/>
      <pageMargins left="0.70866141732283472" right="0.70866141732283472" top="0.74803149606299213" bottom="0.74803149606299213" header="0.31496062992125984" footer="0.31496062992125984"/>
      <pageSetup paperSize="8" orientation="landscape" r:id="rId7"/>
    </customSheetView>
    <customSheetView guid="{7E1F0932-3B66-4D0A-9BAF-2D83702A3871}" scale="70" topLeftCell="B4">
      <selection activeCell="F8" sqref="F8"/>
      <pageMargins left="0.70866141732283472" right="0.70866141732283472" top="0.74803149606299213" bottom="0.74803149606299213" header="0.31496062992125984" footer="0.31496062992125984"/>
      <pageSetup paperSize="8" orientation="landscape" r:id="rId8"/>
    </customSheetView>
    <customSheetView guid="{9877799D-D7FE-474F-8975-D6435D3CC7A4}" scale="70" topLeftCell="B1">
      <selection activeCell="F8" sqref="F8"/>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1"/>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1085</v>
      </c>
      <c r="B1" s="155"/>
      <c r="C1" s="155"/>
      <c r="D1" s="155"/>
    </row>
    <row r="2" spans="1:7" s="103" customFormat="1" ht="12">
      <c r="A2" s="105" t="s">
        <v>0</v>
      </c>
      <c r="B2" s="154" t="s">
        <v>1</v>
      </c>
      <c r="C2" s="154"/>
      <c r="D2" s="105" t="s">
        <v>3</v>
      </c>
      <c r="E2" s="105" t="s">
        <v>1079</v>
      </c>
      <c r="F2" s="105" t="s">
        <v>6</v>
      </c>
      <c r="G2" s="105" t="s">
        <v>7</v>
      </c>
    </row>
    <row r="3" spans="1:7" ht="33.75">
      <c r="A3" s="106" t="s">
        <v>830</v>
      </c>
      <c r="B3" s="108" t="str">
        <f>VLOOKUP($A3,資料データ!$A$3:$X$1003,2,0)&amp;""</f>
        <v>31</v>
      </c>
      <c r="C3" s="108" t="str">
        <f>VLOOKUP($A3,資料データ!$A$3:$X$1003,3,0)&amp;""</f>
        <v>天から送られた手紙</v>
      </c>
      <c r="D3" s="108" t="str">
        <f>VLOOKUP($A3,資料データ!$A$3:$X$1003,6,0)&amp;""</f>
        <v>真理を求めて</v>
      </c>
      <c r="E3" s="108" t="str">
        <f>VLOOKUP($A3,資料データ!$A$3:$X$1003,7,0)&amp;""</f>
        <v>人々の生活をよりよくするために雪の研究にまい進した宇吉郎の姿から，真理を見つけたときの喜びを理解し，物事を探究していこうとする心情を育てる。</v>
      </c>
      <c r="F3" s="108" t="str">
        <f>VLOOKUP($A3,資料データ!$A$3:$X$1003,9,0)&amp;""</f>
        <v>理科，算数科，国語科，社会科，音楽科</v>
      </c>
      <c r="G3" s="108" t="str">
        <f>VLOOKUP($A3,資料データ!$A$3:$X$1003,10,0)&amp;""</f>
        <v>日文</v>
      </c>
    </row>
    <row r="4" spans="1:7" ht="45">
      <c r="A4" s="106" t="s">
        <v>968</v>
      </c>
      <c r="B4" s="108" t="str">
        <f>VLOOKUP($A4,資料データ!$A$3:$X$1003,2,0)&amp;""</f>
        <v>19</v>
      </c>
      <c r="C4" s="108" t="str">
        <f>VLOOKUP($A4,資料データ!$A$3:$X$1003,3,0)&amp;""</f>
        <v>地球を一周歩いた男
－伊能忠敬－</v>
      </c>
      <c r="D4" s="108" t="str">
        <f>VLOOKUP($A4,資料データ!$A$3:$X$1003,6,0)&amp;""</f>
        <v>真理を求める心</v>
      </c>
      <c r="E4" s="108" t="str">
        <f>VLOOKUP($A4,資料データ!$A$3:$X$1003,7,0)&amp;""</f>
        <v>誰もやったことがないことをやり遂げるには，現状に満足するのではなく，改良したり，発展させようとしたりする思いが必要だと気づき，真理を探究しようとする心情を育てる。</v>
      </c>
      <c r="F4" s="108" t="str">
        <f>VLOOKUP($A4,資料データ!$A$3:$X$1003,9,0)&amp;""</f>
        <v>社会、算数、理科、音楽、図工、外国語</v>
      </c>
      <c r="G4" s="108" t="str">
        <f>VLOOKUP($A4,資料データ!$A$3:$X$1003,10,0)&amp;""</f>
        <v>日文</v>
      </c>
    </row>
    <row r="5" spans="1:7">
      <c r="B5" s="17"/>
      <c r="C5" s="17"/>
      <c r="D5" s="17"/>
      <c r="E5" s="17"/>
      <c r="F5" s="17"/>
      <c r="G5" s="17"/>
    </row>
    <row r="6" spans="1:7">
      <c r="B6" s="17"/>
      <c r="C6" s="17"/>
      <c r="D6" s="17"/>
      <c r="E6" s="17"/>
      <c r="F6" s="17"/>
      <c r="G6" s="17"/>
    </row>
    <row r="7" spans="1:7">
      <c r="B7" s="17"/>
      <c r="C7" s="17"/>
      <c r="D7" s="17"/>
      <c r="E7" s="17"/>
      <c r="F7" s="17"/>
      <c r="G7" s="17"/>
    </row>
    <row r="8" spans="1:7">
      <c r="B8" s="17"/>
      <c r="C8" s="17"/>
      <c r="D8" s="17"/>
      <c r="E8" s="17"/>
      <c r="F8" s="17"/>
      <c r="G8" s="17"/>
    </row>
    <row r="9" spans="1:7">
      <c r="B9" s="17"/>
      <c r="C9" s="17"/>
      <c r="D9" s="17"/>
      <c r="E9" s="17"/>
      <c r="F9" s="17"/>
      <c r="G9" s="17"/>
    </row>
    <row r="10" spans="1:7">
      <c r="B10" s="17"/>
      <c r="C10" s="17"/>
      <c r="D10" s="17"/>
      <c r="E10" s="17"/>
      <c r="F10" s="17"/>
      <c r="G10" s="17"/>
    </row>
    <row r="11" spans="1:7">
      <c r="B11" s="17"/>
      <c r="C11" s="17"/>
      <c r="D11" s="17"/>
      <c r="E11" s="17"/>
      <c r="F11" s="17"/>
      <c r="G11"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1090</v>
      </c>
      <c r="B1" s="155"/>
      <c r="C1" s="155"/>
      <c r="D1" s="155"/>
    </row>
    <row r="2" spans="1:7" s="103" customFormat="1" ht="12">
      <c r="A2" s="105" t="s">
        <v>0</v>
      </c>
      <c r="B2" s="154" t="s">
        <v>1</v>
      </c>
      <c r="C2" s="154"/>
      <c r="D2" s="105" t="s">
        <v>3</v>
      </c>
      <c r="E2" s="105" t="s">
        <v>1079</v>
      </c>
      <c r="F2" s="105" t="s">
        <v>6</v>
      </c>
      <c r="G2" s="105" t="s">
        <v>7</v>
      </c>
    </row>
    <row r="3" spans="1:7" ht="45">
      <c r="A3" s="106" t="s">
        <v>61</v>
      </c>
      <c r="B3" s="108" t="str">
        <f>VLOOKUP($A3,資料データ!$A$3:$X$1003,2,0)&amp;""</f>
        <v>9</v>
      </c>
      <c r="C3" s="108" t="str">
        <f>VLOOKUP($A3,資料データ!$A$3:$X$1003,3,0)&amp;""</f>
        <v>はしの　うえの　
おおかみ</v>
      </c>
      <c r="D3" s="108" t="str">
        <f>VLOOKUP($A3,資料データ!$A$3:$X$1003,6,0)&amp;""</f>
        <v>しんせつは　
いい　きもち</v>
      </c>
      <c r="E3" s="108" t="str">
        <f>VLOOKUP($A3,資料データ!$A$3:$X$1003,7,0)&amp;""</f>
        <v>いじわるばかりしていたが、くまに親切にされたおおかみの心情を考えることを通して、親切にすると気持ちがいいことに気付かせ、身近な人たちに親切にしようとする道徳的態度を育てる。</v>
      </c>
      <c r="F3" s="108" t="str">
        <f>VLOOKUP($A3,資料データ!$A$3:$X$1003,9,0)&amp;""</f>
        <v>学級活動</v>
      </c>
      <c r="G3" s="108" t="str">
        <f>VLOOKUP($A3,資料データ!$A$3:$X$1003,10,0)&amp;""</f>
        <v>日文</v>
      </c>
    </row>
    <row r="4" spans="1:7" ht="33.75">
      <c r="A4" s="106" t="s">
        <v>234</v>
      </c>
      <c r="B4" s="108" t="str">
        <f>VLOOKUP($A4,資料データ!$A$3:$X$1003,2,0)&amp;""</f>
        <v>6</v>
      </c>
      <c r="C4" s="108" t="str">
        <f>VLOOKUP($A4,資料データ!$A$3:$X$1003,3,0)&amp;""</f>
        <v>ありがとうって　
言われたよ</v>
      </c>
      <c r="D4" s="108" t="str">
        <f>VLOOKUP($A4,資料データ!$A$3:$X$1003,6,0)&amp;""</f>
        <v>やさしく　できた</v>
      </c>
      <c r="E4" s="108" t="str">
        <f>VLOOKUP($A4,資料データ!$A$3:$X$1003,7,0)&amp;""</f>
        <v>「ありがとう。」と言われたことを通して，人に親切にしてあげることの喜びに気づき，身近にいる人に温かい心で接し，親切にしようとする態度を養う。</v>
      </c>
      <c r="F4" s="108" t="str">
        <f>VLOOKUP($A4,資料データ!$A$3:$X$1003,9,0)&amp;""</f>
        <v>生活科</v>
      </c>
      <c r="G4" s="108" t="str">
        <f>VLOOKUP($A4,資料データ!$A$3:$X$1003,10,0)&amp;""</f>
        <v>日文</v>
      </c>
    </row>
    <row r="5" spans="1:7" ht="45">
      <c r="A5" s="106" t="s">
        <v>279</v>
      </c>
      <c r="B5" s="108" t="str">
        <f>VLOOKUP($A5,資料データ!$A$3:$X$1003,2,0)&amp;""</f>
        <v>22</v>
      </c>
      <c r="C5" s="108" t="str">
        <f>VLOOKUP($A5,資料データ!$A$3:$X$1003,3,0)&amp;""</f>
        <v>くりの　み</v>
      </c>
      <c r="D5" s="108" t="str">
        <f>VLOOKUP($A5,資料データ!$A$3:$X$1003,6,0)&amp;""</f>
        <v>あたたかい　心</v>
      </c>
      <c r="E5" s="108" t="str">
        <f>VLOOKUP($A5,資料データ!$A$3:$X$1003,7,0)&amp;""</f>
        <v>うさぎの優しさに触れ，自分のことしか考えられなかったことを後悔するきつねを通して，困っている人を温かい心でいたわり，互いに助け合っていこうとする心情を育てる。</v>
      </c>
      <c r="F5" s="108" t="str">
        <f>VLOOKUP($A5,資料データ!$A$3:$X$1003,9,0)&amp;""</f>
        <v>国語科</v>
      </c>
      <c r="G5" s="108" t="str">
        <f>VLOOKUP($A5,資料データ!$A$3:$X$1003,10,0)&amp;""</f>
        <v>日文</v>
      </c>
    </row>
    <row r="6" spans="1:7" ht="45">
      <c r="A6" s="106" t="s">
        <v>302</v>
      </c>
      <c r="B6" s="108" t="str">
        <f>VLOOKUP($A6,資料データ!$A$3:$X$1003,2,0)&amp;""</f>
        <v>30</v>
      </c>
      <c r="C6" s="108" t="str">
        <f>VLOOKUP($A6,資料データ!$A$3:$X$1003,3,0)&amp;""</f>
        <v>ぐみの木と　小鳥</v>
      </c>
      <c r="D6" s="108" t="str">
        <f>VLOOKUP($A6,資料データ!$A$3:$X$1003,6,0)&amp;""</f>
        <v>だれにでも　やさしく</v>
      </c>
      <c r="E6" s="108" t="str">
        <f>VLOOKUP($A6,資料データ!$A$3:$X$1003,7,0)&amp;""</f>
        <v>小鳥のりすとぐみの木に対する２つの思いやりについて考えることを通して，りすやぐみの木に喜んでもらい，親切にすることのよさを感じ，困っている人に温かい心で接しようとする心情を育てる。</v>
      </c>
      <c r="F6" s="108" t="str">
        <f>VLOOKUP($A6,資料データ!$A$3:$X$1003,9,0)&amp;""</f>
        <v xml:space="preserve">生活科
（ちびっ子タイム）
学級活動 </v>
      </c>
      <c r="G6" s="108" t="str">
        <f>VLOOKUP($A6,資料データ!$A$3:$X$1003,10,0)&amp;""</f>
        <v>日文</v>
      </c>
    </row>
    <row r="7" spans="1:7" ht="67.5">
      <c r="A7" s="106" t="s">
        <v>381</v>
      </c>
      <c r="B7" s="108" t="str">
        <f>VLOOKUP($A7,資料データ!$A$3:$X$1003,2,0)&amp;""</f>
        <v>9</v>
      </c>
      <c r="C7" s="108" t="str">
        <f>VLOOKUP($A7,資料データ!$A$3:$X$1003,3,0)&amp;""</f>
        <v>おじいちゃんとの楽しみ</v>
      </c>
      <c r="D7" s="108" t="str">
        <f>VLOOKUP($A7,資料データ!$A$3:$X$1003,6,0)&amp;""</f>
        <v>思いやりをもって</v>
      </c>
      <c r="E7" s="108" t="str">
        <f>VLOOKUP($A7,資料データ!$A$3:$X$1003,7,0)&amp;""</f>
        <v>お年寄りも楽しく暮らしてほしいという「わたし」の心情に寄り添うことで，相手への思いやりや親切心に気づき，誰に対しても思いやりをもって接しようとする心情を育てる。</v>
      </c>
      <c r="F7" s="108" t="str">
        <f>VLOOKUP($A7,資料データ!$A$3:$X$1003,9,0)&amp;""</f>
        <v>学校行事
児童会活動
学級活動
国語科
体育科
総合的な学習の時間</v>
      </c>
      <c r="G7" s="108" t="str">
        <f>VLOOKUP($A7,資料データ!$A$3:$X$1003,10,0)&amp;""</f>
        <v>日文</v>
      </c>
    </row>
    <row r="8" spans="1:7" ht="67.5">
      <c r="A8" s="106" t="s">
        <v>418</v>
      </c>
      <c r="B8" s="108" t="str">
        <f>VLOOKUP($A8,資料データ!$A$3:$X$1003,2,0)&amp;""</f>
        <v>16</v>
      </c>
      <c r="C8" s="108" t="str">
        <f>VLOOKUP($A8,資料データ!$A$3:$X$1003,3,0)&amp;""</f>
        <v>バスの中で</v>
      </c>
      <c r="D8" s="108" t="str">
        <f>VLOOKUP($A8,資料データ!$A$3:$X$1003,6,0)&amp;""</f>
        <v>相手を思いやる心</v>
      </c>
      <c r="E8" s="108" t="str">
        <f>VLOOKUP($A8,資料データ!$A$3:$X$1003,7,0)&amp;""</f>
        <v>親切にできたときとそうでないときの気持ちの違いを考えることを通して，進んで親切な行いをしようとする態度を養う。</v>
      </c>
      <c r="F8" s="108" t="str">
        <f>VLOOKUP($A8,資料データ!$A$3:$X$1003,9,0)&amp;""</f>
        <v>学校行事
児童会活動
学級活動
国語科
体育科
総合的な学習の時間</v>
      </c>
      <c r="G8" s="108" t="str">
        <f>VLOOKUP($A8,資料データ!$A$3:$X$1003,10,0)&amp;""</f>
        <v>日文</v>
      </c>
    </row>
    <row r="9" spans="1:7" ht="67.5">
      <c r="A9" s="106" t="s">
        <v>470</v>
      </c>
      <c r="B9" s="108" t="str">
        <f>VLOOKUP($A9,資料データ!$A$3:$X$1003,2,0)&amp;""</f>
        <v>28</v>
      </c>
      <c r="C9" s="108" t="str">
        <f>VLOOKUP($A9,資料データ!$A$3:$X$1003,3,0)&amp;""</f>
        <v>きっぷ売り場で</v>
      </c>
      <c r="D9" s="108" t="str">
        <f>VLOOKUP($A9,資料データ!$A$3:$X$1003,6,0)&amp;""</f>
        <v>親切な心</v>
      </c>
      <c r="E9" s="108" t="str">
        <f>VLOOKUP($A9,資料データ!$A$3:$X$1003,7,0)&amp;""</f>
        <v>困っている人の気持ちになって手助けをすることができた「ぼく」のうれしい気持ちを考えることを通して，進んで親切にしようとする心情を育てる。</v>
      </c>
      <c r="F9" s="108" t="str">
        <f>VLOOKUP($A9,資料データ!$A$3:$X$1003,9,0)&amp;""</f>
        <v>学校行事
児童会活動
学級活動
国語科
体育科
総合的な学習の時間</v>
      </c>
      <c r="G9" s="108" t="str">
        <f>VLOOKUP($A9,資料データ!$A$3:$X$1003,10,0)&amp;""</f>
        <v>日文</v>
      </c>
    </row>
    <row r="10" spans="1:7" ht="45">
      <c r="A10" s="106" t="s">
        <v>570</v>
      </c>
      <c r="B10" s="108" t="str">
        <f>VLOOKUP($A10,資料データ!$A$3:$X$1003,2,0)&amp;""</f>
        <v>14</v>
      </c>
      <c r="C10" s="108" t="str">
        <f>VLOOKUP($A10,資料データ!$A$3:$X$1003,3,0)&amp;""</f>
        <v>心と心のあく手</v>
      </c>
      <c r="D10" s="108" t="str">
        <f>VLOOKUP($A10,資料データ!$A$3:$X$1003,6,0)&amp;""</f>
        <v>ほんとうの親切</v>
      </c>
      <c r="E10" s="108" t="str">
        <f>VLOOKUP($A10,資料データ!$A$3:$X$1003,7,0)&amp;""</f>
        <v>見守ることも親切のひとつであることに気づき，思いやりの心をもって親切にしようとする心情を育てる。</v>
      </c>
      <c r="F10" s="108" t="str">
        <f>VLOOKUP($A10,資料データ!$A$3:$X$1003,9,0)&amp;""</f>
        <v>学校行事
特別活動
国語科
音楽科</v>
      </c>
      <c r="G10" s="108" t="str">
        <f>VLOOKUP($A10,資料データ!$A$3:$X$1003,10,0)&amp;""</f>
        <v>日文</v>
      </c>
    </row>
    <row r="11" spans="1:7" ht="45">
      <c r="A11" s="106" t="s">
        <v>653</v>
      </c>
      <c r="B11" s="108" t="str">
        <f>VLOOKUP($A11,資料データ!$A$3:$X$1003,2,0)&amp;""</f>
        <v>34</v>
      </c>
      <c r="C11" s="108" t="str">
        <f>VLOOKUP($A11,資料データ!$A$3:$X$1003,3,0)&amp;""</f>
        <v>三つのつつみ</v>
      </c>
      <c r="D11" s="108" t="str">
        <f>VLOOKUP($A11,資料データ!$A$3:$X$1003,6,0)&amp;""</f>
        <v>思いやる心</v>
      </c>
      <c r="E11" s="108" t="str">
        <f>VLOOKUP($A11,資料データ!$A$3:$X$1003,7,0)&amp;""</f>
        <v>次に来る人のために自分がすべきことをするデルスウの行為のすばらしさに気づき，人を思いやり進んで親切にしようとする心情を育てる。</v>
      </c>
      <c r="F11" s="108" t="str">
        <f>VLOOKUP($A11,資料データ!$A$3:$X$1003,9,0)&amp;""</f>
        <v>学校行事
特別活動
国語科
音楽科</v>
      </c>
      <c r="G11" s="108" t="str">
        <f>VLOOKUP($A11,資料データ!$A$3:$X$1003,10,0)&amp;""</f>
        <v>日文</v>
      </c>
    </row>
    <row r="12" spans="1:7" ht="33.75">
      <c r="A12" s="106" t="s">
        <v>694</v>
      </c>
      <c r="B12" s="108" t="str">
        <f>VLOOKUP($A12,資料データ!$A$3:$X$1003,2,0)&amp;""</f>
        <v>6</v>
      </c>
      <c r="C12" s="108" t="str">
        <f>VLOOKUP($A12,資料データ!$A$3:$X$1003,3,0)&amp;""</f>
        <v>やさしいユウちゃん</v>
      </c>
      <c r="D12" s="108" t="str">
        <f>VLOOKUP($A12,資料データ!$A$3:$X$1003,6,0)&amp;""</f>
        <v>相手のための親切</v>
      </c>
      <c r="E12" s="108" t="str">
        <f>VLOOKUP($A12,資料データ!$A$3:$X$1003,7,0)&amp;""</f>
        <v>時には言いにくいことも言うユウコの姿から，相手のためを考えることが本当の優しさであることに気づき，進んで親切にしようとする心情を育てる。</v>
      </c>
      <c r="F12" s="108" t="str">
        <f>VLOOKUP($A12,資料データ!$A$3:$X$1003,9,0)&amp;""</f>
        <v>学校行事，特別活動，国語科，音楽科，総合的な学習の時間</v>
      </c>
      <c r="G12" s="108" t="str">
        <f>VLOOKUP($A12,資料データ!$A$3:$X$1003,10,0)&amp;""</f>
        <v>日文</v>
      </c>
    </row>
    <row r="13" spans="1:7" ht="33.75">
      <c r="A13" s="106" t="s">
        <v>808</v>
      </c>
      <c r="B13" s="108" t="str">
        <f>VLOOKUP($A13,資料データ!$A$3:$X$1003,2,0)&amp;""</f>
        <v>27</v>
      </c>
      <c r="C13" s="108" t="str">
        <f>VLOOKUP($A13,資料データ!$A$3:$X$1003,3,0)&amp;""</f>
        <v>くずれ落ちただんボール箱</v>
      </c>
      <c r="D13" s="108" t="str">
        <f>VLOOKUP($A13,資料データ!$A$3:$X$1003,6,0)&amp;""</f>
        <v>温かな思い</v>
      </c>
      <c r="E13" s="108" t="str">
        <f>VLOOKUP($A13,資料データ!$A$3:$X$1003,7,0)&amp;""</f>
        <v>たとえ相手にわかってもらえなくても，相手のことを考えてしたことは親切であることに気づき，思いやりの心をもって親切にしようとする心情を育てる。</v>
      </c>
      <c r="F13" s="108" t="str">
        <f>VLOOKUP($A13,資料データ!$A$3:$X$1003,9,0)&amp;""</f>
        <v>学校行事，特別活動，国語科，音楽科，総合的な学習の時間</v>
      </c>
      <c r="G13" s="108" t="str">
        <f>VLOOKUP($A13,資料データ!$A$3:$X$1003,10,0)&amp;""</f>
        <v>日文</v>
      </c>
    </row>
    <row r="14" spans="1:7" ht="33.75">
      <c r="A14" s="106" t="s">
        <v>923</v>
      </c>
      <c r="B14" s="108" t="str">
        <f>VLOOKUP($A14,資料データ!$A$3:$X$1003,2,0)&amp;""</f>
        <v>10</v>
      </c>
      <c r="C14" s="108" t="str">
        <f>VLOOKUP($A14,資料データ!$A$3:$X$1003,3,0)&amp;""</f>
        <v>心づかいと思いやり</v>
      </c>
      <c r="D14" s="108" t="str">
        <f>VLOOKUP($A14,資料データ!$A$3:$X$1003,6,0)&amp;""</f>
        <v>思いやりの心</v>
      </c>
      <c r="E14" s="108" t="str">
        <f>VLOOKUP($A14,資料データ!$A$3:$X$1003,7,0)&amp;""</f>
        <v>思いを思いやりに変えるにはどうしたらよいか考えることを通して，誰に対しても思いやりの心をもち，相手の立場で行為をしていこうとする意欲を高める。</v>
      </c>
      <c r="F14" s="108" t="str">
        <f>VLOOKUP($A14,資料データ!$A$3:$X$1003,9,0)&amp;""</f>
        <v>運動会、なかよし集会、音楽、外国語</v>
      </c>
      <c r="G14" s="108" t="str">
        <f>VLOOKUP($A14,資料データ!$A$3:$X$1003,10,0)&amp;""</f>
        <v>日文</v>
      </c>
    </row>
    <row r="15" spans="1:7" ht="45">
      <c r="A15" s="106" t="s">
        <v>1043</v>
      </c>
      <c r="B15" s="108" t="str">
        <f>VLOOKUP($A15,資料データ!$A$3:$X$1003,2,0)&amp;""</f>
        <v>34</v>
      </c>
      <c r="C15" s="108" t="str">
        <f>VLOOKUP($A15,資料データ!$A$3:$X$1003,3,0)&amp;""</f>
        <v>最後のおくり物</v>
      </c>
      <c r="D15" s="108" t="str">
        <f>VLOOKUP($A15,資料データ!$A$3:$X$1003,6,0)&amp;""</f>
        <v>深い思いやり</v>
      </c>
      <c r="E15" s="108" t="str">
        <f>VLOOKUP($A15,資料データ!$A$3:$X$1003,7,0)&amp;""</f>
        <v>ロベーヌがジョルジュじいさんからしてもらったことを通して，親切にされる側の喜びと相手の立場になって親切にする側にも喜びがあることに気づき，進んで親切にしようとする心情を育てる。</v>
      </c>
      <c r="F15" s="108" t="str">
        <f>VLOOKUP($A15,資料データ!$A$3:$X$1003,9,0)&amp;""</f>
        <v>運動会、なかよし集会、音楽、外国語</v>
      </c>
      <c r="G15" s="108" t="str">
        <f>VLOOKUP($A15,資料データ!$A$3:$X$1003,10,0)&amp;""</f>
        <v>日文</v>
      </c>
    </row>
    <row r="16" spans="1:7">
      <c r="B16" s="17"/>
      <c r="C16" s="17"/>
      <c r="D16" s="17"/>
      <c r="E16" s="17"/>
      <c r="F16" s="17"/>
      <c r="G16" s="17"/>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row r="21" spans="2:7">
      <c r="B21" s="17"/>
      <c r="C21" s="17"/>
      <c r="D21" s="17"/>
      <c r="E21" s="17"/>
      <c r="F21" s="17"/>
      <c r="G21" s="17"/>
    </row>
    <row r="22" spans="2:7">
      <c r="B22" s="17"/>
      <c r="C22" s="17"/>
      <c r="D22" s="17"/>
      <c r="E22" s="17"/>
      <c r="F22" s="17"/>
      <c r="G22" s="17"/>
    </row>
    <row r="23" spans="2:7">
      <c r="B23" s="17"/>
      <c r="C23" s="17"/>
      <c r="D23" s="17"/>
      <c r="E23" s="17"/>
      <c r="F23" s="17"/>
      <c r="G23"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6"/>
  <sheetViews>
    <sheetView workbookViewId="0">
      <selection activeCell="D6" sqref="D6"/>
    </sheetView>
  </sheetViews>
  <sheetFormatPr defaultRowHeight="14.25"/>
  <cols>
    <col min="2" max="2" width="3.875" customWidth="1"/>
    <col min="3" max="4" width="15.625" customWidth="1"/>
    <col min="5" max="5" width="40.625" customWidth="1"/>
    <col min="6" max="6" width="16.125" bestFit="1" customWidth="1"/>
    <col min="7" max="7" width="5" bestFit="1" customWidth="1"/>
  </cols>
  <sheetData>
    <row r="1" spans="1:7">
      <c r="A1" s="155" t="s">
        <v>1089</v>
      </c>
      <c r="B1" s="155"/>
      <c r="C1" s="155"/>
      <c r="D1" s="155"/>
    </row>
    <row r="2" spans="1:7" s="103" customFormat="1" ht="12">
      <c r="A2" s="105" t="s">
        <v>0</v>
      </c>
      <c r="B2" s="154" t="s">
        <v>1</v>
      </c>
      <c r="C2" s="154"/>
      <c r="D2" s="105" t="s">
        <v>3</v>
      </c>
      <c r="E2" s="105" t="s">
        <v>1079</v>
      </c>
      <c r="F2" s="105" t="s">
        <v>6</v>
      </c>
      <c r="G2" s="105" t="s">
        <v>7</v>
      </c>
    </row>
    <row r="3" spans="1:7" ht="33.75">
      <c r="A3" s="106" t="s">
        <v>25</v>
      </c>
      <c r="B3" s="108" t="str">
        <f>VLOOKUP($A3,資料データ!$A$3:$X$1003,2,0)&amp;""</f>
        <v>3</v>
      </c>
      <c r="C3" s="108" t="str">
        <f>VLOOKUP($A3,資料データ!$A$3:$X$1003,3,0)&amp;""</f>
        <v>ありがとう</v>
      </c>
      <c r="D3" s="108" t="str">
        <f>VLOOKUP($A3,資料データ!$A$3:$X$1003,6,0)&amp;""</f>
        <v>おせわに　なって　いる　ひと</v>
      </c>
      <c r="E3" s="108" t="str">
        <f>VLOOKUP($A3,資料データ!$A$3:$X$1003,7,0)&amp;""</f>
        <v>生活をしていくうえで，日頃さまざまな場でお世話になっている人がいることに気づき，お世話になっている人々に感謝しようとする心情を育てる。</v>
      </c>
      <c r="F3" s="108" t="str">
        <f>VLOOKUP($A3,資料データ!$A$3:$X$1003,9,0)&amp;""</f>
        <v>生活科（昔遊び，野菜作り）
学級活動</v>
      </c>
      <c r="G3" s="108" t="str">
        <f>VLOOKUP($A3,資料データ!$A$3:$X$1003,10,0)&amp;""</f>
        <v>日文</v>
      </c>
    </row>
    <row r="4" spans="1:7" ht="22.5">
      <c r="A4" s="106" t="s">
        <v>283</v>
      </c>
      <c r="B4" s="108" t="str">
        <f>VLOOKUP($A4,資料データ!$A$3:$X$1003,2,0)&amp;""</f>
        <v>24</v>
      </c>
      <c r="C4" s="108" t="str">
        <f>VLOOKUP($A4,資料データ!$A$3:$X$1003,3,0)&amp;""</f>
        <v>きつねと　ぶどう</v>
      </c>
      <c r="D4" s="108" t="str">
        <f>VLOOKUP($A4,資料データ!$A$3:$X$1003,6,0)&amp;""</f>
        <v>かぞくへの　かんしゃ</v>
      </c>
      <c r="E4" s="108" t="str">
        <f>VLOOKUP($A4,資料データ!$A$3:$X$1003,7,0)&amp;""</f>
        <v>親が子を思う無私の愛情に気づき，家族に感謝しようとする心情を育てる。</v>
      </c>
      <c r="F4" s="108" t="str">
        <f>VLOOKUP($A4,資料データ!$A$3:$X$1003,9,0)&amp;""</f>
        <v>生活科
学級活動(食育)</v>
      </c>
      <c r="G4" s="108" t="str">
        <f>VLOOKUP($A4,資料データ!$A$3:$X$1003,10,0)&amp;""</f>
        <v>日文</v>
      </c>
    </row>
    <row r="5" spans="1:7" ht="56.25">
      <c r="A5" s="106" t="s">
        <v>459</v>
      </c>
      <c r="B5" s="108" t="str">
        <f>VLOOKUP($A5,資料データ!$A$3:$X$1003,2,0)&amp;""</f>
        <v>25</v>
      </c>
      <c r="C5" s="108" t="str">
        <f>VLOOKUP($A5,資料データ!$A$3:$X$1003,3,0)&amp;""</f>
        <v>いつもありがとう</v>
      </c>
      <c r="D5" s="108" t="str">
        <f>VLOOKUP($A5,資料データ!$A$3:$X$1003,6,0)&amp;""</f>
        <v>つたえたい言葉は</v>
      </c>
      <c r="E5" s="108" t="str">
        <f>VLOOKUP($A5,資料データ!$A$3:$X$1003,7,0)&amp;""</f>
        <v>安心で安全な生活ができるのは，時には厳しくとも自分たちを守ってくれる人がいることに気づき，尊敬と感謝の気持ちをもって接しようとする態度を養う。</v>
      </c>
      <c r="F5" s="108" t="str">
        <f>VLOOKUP($A5,資料データ!$A$3:$X$1003,9,0)&amp;""</f>
        <v>学校行事
学級活動
国語科
社会科
図画工作科</v>
      </c>
      <c r="G5" s="108" t="str">
        <f>VLOOKUP($A5,資料データ!$A$3:$X$1003,10,0)&amp;""</f>
        <v>日文</v>
      </c>
    </row>
    <row r="6" spans="1:7" ht="33.75">
      <c r="A6" s="106" t="s">
        <v>517</v>
      </c>
      <c r="B6" s="108" t="str">
        <f>VLOOKUP($A6,資料データ!$A$3:$X$1003,2,0)&amp;""</f>
        <v>1</v>
      </c>
      <c r="C6" s="108" t="str">
        <f>VLOOKUP($A6,資料データ!$A$3:$X$1003,3,0)&amp;""</f>
        <v>朝がくると</v>
      </c>
      <c r="D6" s="108" t="str">
        <f>VLOOKUP($A6,資料データ!$A$3:$X$1003,6,0)&amp;""</f>
        <v>身近なことへのかんしゃ</v>
      </c>
      <c r="E6" s="108" t="str">
        <f>VLOOKUP($A6,資料データ!$A$3:$X$1003,7,0)&amp;""</f>
        <v>自分の生活を支えてくれる存在に気づき，そのことが当たり前だと思うのではなく，感謝の心をもって生活していこうとする態度を養う。</v>
      </c>
      <c r="F6" s="108" t="str">
        <f>VLOOKUP($A6,資料データ!$A$3:$X$1003,9,0)&amp;""</f>
        <v>学校行事
特別活動
社会科</v>
      </c>
      <c r="G6" s="108" t="str">
        <f>VLOOKUP($A6,資料データ!$A$3:$X$1003,10,0)&amp;""</f>
        <v>日文</v>
      </c>
    </row>
    <row r="7" spans="1:7" ht="33.75">
      <c r="A7" s="106" t="s">
        <v>791</v>
      </c>
      <c r="B7" s="108" t="str">
        <f>VLOOKUP($A7,資料データ!$A$3:$X$1003,2,0)&amp;""</f>
        <v>24</v>
      </c>
      <c r="C7" s="108" t="str">
        <f>VLOOKUP($A7,資料データ!$A$3:$X$1003,3,0)&amp;""</f>
        <v>ありがとうの心</v>
      </c>
      <c r="D7" s="108" t="str">
        <f>VLOOKUP($A7,資料データ!$A$3:$X$1003,6,0)&amp;""</f>
        <v>感謝の思い</v>
      </c>
      <c r="E7" s="108" t="str">
        <f>VLOOKUP($A7,資料データ!$A$3:$X$1003,7,0)&amp;""</f>
        <v>自分たちの生活が，家族，地域の方，警察，消防，ボランティアの方々など多くの方に支えられ助けられていることを知り，そのことに感謝しようとする心情を育てる。</v>
      </c>
      <c r="F7" s="108" t="str">
        <f>VLOOKUP($A7,資料データ!$A$3:$X$1003,9,0)&amp;""</f>
        <v>総合的な学習の時間，学校行事，特別活動</v>
      </c>
      <c r="G7" s="108" t="str">
        <f>VLOOKUP($A7,資料データ!$A$3:$X$1003,10,0)&amp;""</f>
        <v>日文</v>
      </c>
    </row>
    <row r="8" spans="1:7" ht="45">
      <c r="A8" s="106" t="s">
        <v>928</v>
      </c>
      <c r="B8" s="108" t="str">
        <f>VLOOKUP($A8,資料データ!$A$3:$X$1003,2,0)&amp;""</f>
        <v>11</v>
      </c>
      <c r="C8" s="108" t="str">
        <f>VLOOKUP($A8,資料データ!$A$3:$X$1003,3,0)&amp;""</f>
        <v>おかげさまで</v>
      </c>
      <c r="D8" s="108" t="str">
        <f>VLOOKUP($A8,資料データ!$A$3:$X$1003,6,0)&amp;""</f>
        <v>感謝の心</v>
      </c>
      <c r="E8" s="108" t="str">
        <f>VLOOKUP($A8,資料データ!$A$3:$X$1003,7,0)&amp;""</f>
        <v>「おかげさま……。」の意味を考えることから，自分の日々の生活を見つめ，それが有形無形に関わらず多くの人々の力によって成り立っていることに気づき，そのことに感謝し，応えようとする心情を育てる。</v>
      </c>
      <c r="F8" s="108" t="str">
        <f>VLOOKUP($A8,資料データ!$A$3:$X$1003,9,0)&amp;""</f>
        <v>総合、音楽発表会、卒業式、音楽</v>
      </c>
      <c r="G8" s="108" t="str">
        <f>VLOOKUP($A8,資料データ!$A$3:$X$1003,10,0)&amp;""</f>
        <v>日文</v>
      </c>
    </row>
    <row r="9" spans="1:7">
      <c r="B9" s="17"/>
      <c r="C9" s="17"/>
      <c r="D9" s="17"/>
      <c r="E9" s="17"/>
      <c r="F9" s="17"/>
      <c r="G9" s="17"/>
    </row>
    <row r="10" spans="1:7">
      <c r="B10" s="17"/>
      <c r="C10" s="17"/>
      <c r="D10" s="17"/>
      <c r="E10" s="17"/>
      <c r="F10" s="17"/>
      <c r="G10" s="17"/>
    </row>
    <row r="11" spans="1:7">
      <c r="B11" s="17"/>
      <c r="C11" s="17"/>
      <c r="D11" s="17"/>
      <c r="E11" s="17"/>
      <c r="F11" s="17"/>
      <c r="G11" s="17"/>
    </row>
    <row r="12" spans="1:7">
      <c r="B12" s="17"/>
      <c r="C12" s="17"/>
      <c r="D12" s="17"/>
      <c r="E12" s="17"/>
      <c r="F12" s="17"/>
      <c r="G12" s="17"/>
    </row>
    <row r="13" spans="1:7">
      <c r="B13" s="17"/>
      <c r="C13" s="17"/>
      <c r="D13" s="17"/>
      <c r="E13" s="17"/>
      <c r="F13" s="17"/>
      <c r="G13" s="17"/>
    </row>
    <row r="14" spans="1:7">
      <c r="B14" s="17"/>
      <c r="C14" s="17"/>
      <c r="D14" s="17"/>
      <c r="E14" s="17"/>
      <c r="F14" s="17"/>
      <c r="G14" s="17"/>
    </row>
    <row r="15" spans="1:7">
      <c r="B15" s="17"/>
      <c r="C15" s="17"/>
      <c r="D15" s="17"/>
      <c r="E15" s="17"/>
      <c r="F15" s="17"/>
      <c r="G15" s="17"/>
    </row>
    <row r="16" spans="1:7">
      <c r="B16" s="17"/>
      <c r="C16" s="17"/>
      <c r="D16" s="17"/>
      <c r="E16" s="17"/>
      <c r="F16" s="17"/>
      <c r="G16" s="17"/>
    </row>
    <row r="17" spans="2:7">
      <c r="B17" s="17"/>
      <c r="C17" s="17"/>
      <c r="D17" s="17"/>
      <c r="E17" s="17"/>
      <c r="F17" s="17"/>
      <c r="G17" s="17"/>
    </row>
    <row r="18" spans="2:7">
      <c r="B18" s="17"/>
      <c r="C18" s="17"/>
      <c r="D18" s="17"/>
      <c r="E18" s="17"/>
      <c r="F18" s="17"/>
      <c r="G18" s="17"/>
    </row>
    <row r="19" spans="2:7">
      <c r="B19" s="17"/>
      <c r="C19" s="17"/>
      <c r="D19" s="17"/>
      <c r="E19" s="17"/>
      <c r="F19" s="17"/>
      <c r="G19" s="17"/>
    </row>
    <row r="20" spans="2:7">
      <c r="B20" s="17"/>
      <c r="C20" s="17"/>
      <c r="D20" s="17"/>
      <c r="E20" s="17"/>
      <c r="F20" s="17"/>
      <c r="G20" s="17"/>
    </row>
    <row r="21" spans="2:7">
      <c r="B21" s="17"/>
      <c r="C21" s="17"/>
      <c r="D21" s="17"/>
      <c r="E21" s="17"/>
      <c r="F21" s="17"/>
      <c r="G21" s="17"/>
    </row>
    <row r="22" spans="2:7">
      <c r="B22" s="17"/>
      <c r="C22" s="17"/>
      <c r="D22" s="17"/>
      <c r="E22" s="17"/>
      <c r="F22" s="17"/>
      <c r="G22" s="17"/>
    </row>
    <row r="23" spans="2:7">
      <c r="B23" s="17"/>
      <c r="C23" s="17"/>
      <c r="D23" s="17"/>
      <c r="E23" s="17"/>
      <c r="F23" s="17"/>
      <c r="G23" s="17"/>
    </row>
    <row r="24" spans="2:7">
      <c r="B24" s="17"/>
      <c r="C24" s="17"/>
      <c r="D24" s="17"/>
      <c r="E24" s="17"/>
      <c r="F24" s="17"/>
      <c r="G24" s="17"/>
    </row>
    <row r="25" spans="2:7">
      <c r="B25" s="17"/>
      <c r="C25" s="17"/>
      <c r="D25" s="17"/>
      <c r="E25" s="17"/>
      <c r="F25" s="17"/>
      <c r="G25" s="17"/>
    </row>
    <row r="26" spans="2:7">
      <c r="B26" s="17"/>
      <c r="C26" s="17"/>
      <c r="D26" s="17"/>
      <c r="E26" s="17"/>
      <c r="F26" s="17"/>
      <c r="G26" s="17"/>
    </row>
  </sheetData>
  <customSheetViews>
    <customSheetView guid="{97D6C6C3-AE68-4D6E-9E44-FE6211A2CFAE}">
      <selection activeCell="D6" sqref="D6"/>
      <pageMargins left="0.70866141732283472" right="0.70866141732283472" top="0.74803149606299213" bottom="0.74803149606299213" header="0.31496062992125984" footer="0.31496062992125984"/>
      <pageSetup paperSize="8" orientation="landscape" r:id="rId1"/>
    </customSheetView>
    <customSheetView guid="{7B99211F-6D24-42D8-A238-09B7F18E877B}">
      <selection activeCell="D6" sqref="D6"/>
      <pageMargins left="0.70866141732283472" right="0.70866141732283472" top="0.74803149606299213" bottom="0.74803149606299213" header="0.31496062992125984" footer="0.31496062992125984"/>
      <pageSetup paperSize="8" orientation="landscape" r:id="rId2"/>
    </customSheetView>
    <customSheetView guid="{F3F902A0-E863-4632-8D83-F0A44F42AC69}">
      <selection activeCell="D6" sqref="D6"/>
      <pageMargins left="0.70866141732283472" right="0.70866141732283472" top="0.74803149606299213" bottom="0.74803149606299213" header="0.31496062992125984" footer="0.31496062992125984"/>
      <pageSetup paperSize="8" orientation="landscape" r:id="rId3"/>
    </customSheetView>
    <customSheetView guid="{DDA7DF69-BD8C-4C92-B239-C22C27CAD4A5}">
      <selection activeCell="D6" sqref="D6"/>
      <pageMargins left="0.70866141732283472" right="0.70866141732283472" top="0.74803149606299213" bottom="0.74803149606299213" header="0.31496062992125984" footer="0.31496062992125984"/>
      <pageSetup paperSize="8" orientation="landscape" r:id="rId4"/>
    </customSheetView>
    <customSheetView guid="{845F81A2-F544-46D5-B344-1A924171686D}">
      <selection activeCell="D6" sqref="D6"/>
      <pageMargins left="0.70866141732283472" right="0.70866141732283472" top="0.74803149606299213" bottom="0.74803149606299213" header="0.31496062992125984" footer="0.31496062992125984"/>
      <pageSetup paperSize="8" orientation="landscape" r:id="rId5"/>
    </customSheetView>
    <customSheetView guid="{3244AE48-3467-4A00-9700-AA4E681C6BF0}">
      <selection activeCell="D6" sqref="D6"/>
      <pageMargins left="0.70866141732283472" right="0.70866141732283472" top="0.74803149606299213" bottom="0.74803149606299213" header="0.31496062992125984" footer="0.31496062992125984"/>
      <pageSetup paperSize="8" orientation="landscape" r:id="rId6"/>
    </customSheetView>
    <customSheetView guid="{A10736C3-B770-43B9-8D65-0DD45662ECAB}">
      <selection activeCell="D6" sqref="D6"/>
      <pageMargins left="0.70866141732283472" right="0.70866141732283472" top="0.74803149606299213" bottom="0.74803149606299213" header="0.31496062992125984" footer="0.31496062992125984"/>
      <pageSetup paperSize="8" orientation="landscape" r:id="rId7"/>
    </customSheetView>
    <customSheetView guid="{7E1F0932-3B66-4D0A-9BAF-2D83702A3871}">
      <selection activeCell="D6" sqref="D6"/>
      <pageMargins left="0.70866141732283472" right="0.70866141732283472" top="0.74803149606299213" bottom="0.74803149606299213" header="0.31496062992125984" footer="0.31496062992125984"/>
      <pageSetup paperSize="8" orientation="landscape" r:id="rId8"/>
    </customSheetView>
    <customSheetView guid="{9877799D-D7FE-474F-8975-D6435D3CC7A4}">
      <selection activeCell="D6" sqref="D6"/>
      <pageMargins left="0.70866141732283472" right="0.70866141732283472" top="0.74803149606299213" bottom="0.74803149606299213" header="0.31496062992125984" footer="0.31496062992125984"/>
      <pageSetup paperSize="8" orientation="landscape" r:id="rId9"/>
    </customSheetView>
  </customSheetViews>
  <mergeCells count="2">
    <mergeCell ref="B2:C2"/>
    <mergeCell ref="A1:D1"/>
  </mergeCells>
  <phoneticPr fontId="4"/>
  <pageMargins left="0.70866141732283472" right="0.70866141732283472" top="0.74803149606299213" bottom="0.74803149606299213" header="0.31496062992125984" footer="0.31496062992125984"/>
  <pageSetup paperSize="8"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vt:i4>
      </vt:variant>
    </vt:vector>
  </HeadingPairs>
  <TitlesOfParts>
    <vt:vector size="26" baseType="lpstr">
      <vt:lpstr>資料データ</vt:lpstr>
      <vt:lpstr>"善悪の判断，自律， 自由と責任"</vt:lpstr>
      <vt:lpstr>正直，誠実</vt:lpstr>
      <vt:lpstr>節度，節制</vt:lpstr>
      <vt:lpstr>個性の伸長</vt:lpstr>
      <vt:lpstr>"希望と勇気，努力と 強い意志"</vt:lpstr>
      <vt:lpstr>真理の探究</vt:lpstr>
      <vt:lpstr>親切，思いやり</vt:lpstr>
      <vt:lpstr>感謝</vt:lpstr>
      <vt:lpstr>礼儀</vt:lpstr>
      <vt:lpstr>友情，信頼</vt:lpstr>
      <vt:lpstr>相互理解，寛容</vt:lpstr>
      <vt:lpstr>規則の尊重</vt:lpstr>
      <vt:lpstr>"規則の尊重 生命の尊さ"</vt:lpstr>
      <vt:lpstr>公正，公平，社会正義</vt:lpstr>
      <vt:lpstr>勤労，公共の精神</vt:lpstr>
      <vt:lpstr>"家族愛，家庭生活の 充実"</vt:lpstr>
      <vt:lpstr>"よりよい学校生活， 集団生活の充実"</vt:lpstr>
      <vt:lpstr>"伝統と文化の尊重， 国や郷土を愛する態度"</vt:lpstr>
      <vt:lpstr>国際理解，国際親善</vt:lpstr>
      <vt:lpstr>生命の尊さ</vt:lpstr>
      <vt:lpstr>自然愛護</vt:lpstr>
      <vt:lpstr>感動，畏敬の念</vt:lpstr>
      <vt:lpstr>よりよく生きる喜び</vt:lpstr>
      <vt:lpstr>資料データ!Print_Area</vt:lpstr>
      <vt:lpstr>資料データ!Print_Titles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term32</dc:creator>
  <cp:lastModifiedBy>藤岡市</cp:lastModifiedBy>
  <cp:lastPrinted>2019-03-01T00:09:19Z</cp:lastPrinted>
  <dcterms:created xsi:type="dcterms:W3CDTF">2018-02-28T06:48:41Z</dcterms:created>
  <dcterms:modified xsi:type="dcterms:W3CDTF">2019-03-01T10:04:20Z</dcterms:modified>
</cp:coreProperties>
</file>